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r.matemaitiene\Desktop\"/>
    </mc:Choice>
  </mc:AlternateContent>
  <xr:revisionPtr revIDLastSave="0" documentId="13_ncr:1_{FEC869C7-980D-4241-B6B3-6FA29AC5642F}" xr6:coauthVersionLast="47" xr6:coauthVersionMax="47" xr10:uidLastSave="{00000000-0000-0000-0000-000000000000}"/>
  <bookViews>
    <workbookView xWindow="-120" yWindow="-120" windowWidth="29040" windowHeight="15840" tabRatio="675" firstSheet="2" activeTab="2" xr2:uid="{00000000-000D-0000-FFFF-FFFF00000000}"/>
  </bookViews>
  <sheets>
    <sheet name="BIUDŽETAS" sheetId="1" state="hidden" r:id="rId1"/>
    <sheet name="Paslaugų teikėjai" sheetId="5" state="hidden" r:id="rId2"/>
    <sheet name="Konkurs. akredit, vieš.pirk." sheetId="3" r:id="rId3"/>
    <sheet name="Pavaldžios biudžetas" sheetId="7" state="hidden" r:id="rId4"/>
    <sheet name="Pavaldžios f. konkursai" sheetId="13" r:id="rId5"/>
    <sheet name="Pavaldžios akreditacijos" sheetId="14" r:id="rId6"/>
    <sheet name="Nepavaldžios f. konkursai" sheetId="6" r:id="rId7"/>
    <sheet name="Nepavaldžios akreditacijos" sheetId="15" r:id="rId8"/>
    <sheet name="Nepavaldžios Viešieji pirkimai" sheetId="16" r:id="rId9"/>
  </sheets>
  <definedNames>
    <definedName name="_xlnm._FilterDatabase" localSheetId="3" hidden="1">'Pavaldžios biudžetas'!$A$68:$J$427</definedName>
    <definedName name="_Hlk57898071" localSheetId="7">'Nepavaldžios akreditacijos'!$C$137</definedName>
    <definedName name="_Hlk58226677" localSheetId="7">'Nepavaldžios akreditacijos'!$C$128</definedName>
    <definedName name="_Hlk58228660" localSheetId="7">'Nepavaldžios akreditacijos'!$C$146</definedName>
    <definedName name="Sritis">'Konkurs. akredit, vieš.pirk.'!#REF!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5" l="1"/>
  <c r="E13" i="3"/>
  <c r="F44" i="3"/>
  <c r="F22" i="3"/>
  <c r="F13" i="3"/>
  <c r="E384" i="6"/>
  <c r="E38" i="3"/>
  <c r="E523" i="6"/>
  <c r="E166" i="15"/>
  <c r="E44" i="3"/>
  <c r="E20" i="3"/>
  <c r="E79" i="3"/>
  <c r="E53" i="15"/>
  <c r="E207" i="6"/>
  <c r="E202" i="13"/>
  <c r="E103" i="13"/>
  <c r="E314" i="13"/>
  <c r="E447" i="13"/>
  <c r="E102" i="6"/>
  <c r="D166" i="15"/>
  <c r="H384" i="6"/>
  <c r="G384" i="6"/>
  <c r="E524" i="6" l="1"/>
  <c r="E45" i="3"/>
  <c r="E143" i="3"/>
  <c r="G143" i="3" l="1"/>
  <c r="G137" i="3"/>
  <c r="F137" i="3"/>
  <c r="E137" i="3"/>
  <c r="G131" i="3"/>
  <c r="F131" i="3"/>
  <c r="E131" i="3"/>
  <c r="G125" i="3"/>
  <c r="F125" i="3"/>
  <c r="E125" i="3"/>
  <c r="G112" i="3"/>
  <c r="F112" i="3"/>
  <c r="E112" i="3"/>
  <c r="G107" i="3"/>
  <c r="F107" i="3"/>
  <c r="E107" i="3"/>
  <c r="G101" i="3"/>
  <c r="F101" i="3"/>
  <c r="E101" i="3"/>
  <c r="G94" i="3"/>
  <c r="F94" i="3"/>
  <c r="E94" i="3"/>
  <c r="G62" i="3"/>
  <c r="G44" i="3"/>
  <c r="G38" i="3"/>
  <c r="G20" i="3"/>
  <c r="G13" i="3"/>
  <c r="F113" i="3" l="1"/>
  <c r="G45" i="3"/>
  <c r="G113" i="3"/>
  <c r="G142" i="3"/>
  <c r="G79" i="3"/>
  <c r="F79" i="3"/>
  <c r="C13" i="5" l="1"/>
  <c r="C11" i="5"/>
  <c r="C10" i="5"/>
  <c r="C12" i="5"/>
  <c r="R13" i="5"/>
  <c r="R12" i="5"/>
  <c r="R11" i="5"/>
  <c r="R10" i="5"/>
  <c r="J13" i="5"/>
  <c r="K13" i="5" s="1"/>
  <c r="J12" i="5"/>
  <c r="J11" i="5"/>
  <c r="J10" i="5"/>
  <c r="K10" i="5" s="1"/>
  <c r="P14" i="5"/>
  <c r="O14" i="5"/>
  <c r="N14" i="5"/>
  <c r="M14" i="5"/>
  <c r="L14" i="5"/>
  <c r="J14" i="5"/>
  <c r="H14" i="5"/>
  <c r="G14" i="5"/>
  <c r="F14" i="5"/>
  <c r="E14" i="5"/>
  <c r="D14" i="5"/>
  <c r="I145" i="16"/>
  <c r="H145" i="16"/>
  <c r="G145" i="16"/>
  <c r="F145" i="16"/>
  <c r="E145" i="16"/>
  <c r="D145" i="16"/>
  <c r="I110" i="16"/>
  <c r="H110" i="16"/>
  <c r="G110" i="16"/>
  <c r="F110" i="16"/>
  <c r="I71" i="16"/>
  <c r="H71" i="16"/>
  <c r="G71" i="16"/>
  <c r="F71" i="16"/>
  <c r="E71" i="16"/>
  <c r="I36" i="16"/>
  <c r="H36" i="16"/>
  <c r="G36" i="16"/>
  <c r="F36" i="16"/>
  <c r="E36" i="16"/>
  <c r="I166" i="15"/>
  <c r="H166" i="15"/>
  <c r="G166" i="15"/>
  <c r="F166" i="15"/>
  <c r="I123" i="15"/>
  <c r="H123" i="15"/>
  <c r="G123" i="15"/>
  <c r="F123" i="15"/>
  <c r="I88" i="15"/>
  <c r="H88" i="15"/>
  <c r="G88" i="15"/>
  <c r="F88" i="15"/>
  <c r="E88" i="15"/>
  <c r="I53" i="15"/>
  <c r="H53" i="15"/>
  <c r="G53" i="15"/>
  <c r="I141" i="14"/>
  <c r="H141" i="14"/>
  <c r="G141" i="14"/>
  <c r="F141" i="14"/>
  <c r="E141" i="14"/>
  <c r="D141" i="14"/>
  <c r="I106" i="14"/>
  <c r="H106" i="14"/>
  <c r="G106" i="14"/>
  <c r="F106" i="14"/>
  <c r="I71" i="14"/>
  <c r="H71" i="14"/>
  <c r="G71" i="14"/>
  <c r="F71" i="14"/>
  <c r="E71" i="14"/>
  <c r="I36" i="14"/>
  <c r="H36" i="14"/>
  <c r="G36" i="14"/>
  <c r="F36" i="14"/>
  <c r="E36" i="14"/>
  <c r="H523" i="6"/>
  <c r="G523" i="6"/>
  <c r="I337" i="6"/>
  <c r="I384" i="6" s="1"/>
  <c r="I523" i="6" s="1"/>
  <c r="I207" i="6"/>
  <c r="H207" i="6"/>
  <c r="G207" i="6"/>
  <c r="F207" i="6"/>
  <c r="I102" i="6"/>
  <c r="H102" i="6"/>
  <c r="G102" i="6"/>
  <c r="F102" i="6"/>
  <c r="H447" i="13"/>
  <c r="G447" i="13"/>
  <c r="F447" i="13"/>
  <c r="I447" i="13"/>
  <c r="I314" i="13"/>
  <c r="H202" i="13"/>
  <c r="G202" i="13"/>
  <c r="F202" i="13"/>
  <c r="I202" i="13"/>
  <c r="H103" i="13"/>
  <c r="G103" i="13"/>
  <c r="I103" i="13"/>
  <c r="G314" i="13"/>
  <c r="E143" i="14" l="1"/>
  <c r="F143" i="14"/>
  <c r="G143" i="14"/>
  <c r="H143" i="14"/>
  <c r="I143" i="14"/>
  <c r="I524" i="6"/>
  <c r="I168" i="15"/>
  <c r="G168" i="15"/>
  <c r="H168" i="15"/>
  <c r="H524" i="6"/>
  <c r="E448" i="13"/>
  <c r="G448" i="13"/>
  <c r="I448" i="13"/>
  <c r="F168" i="15"/>
  <c r="E168" i="15"/>
  <c r="G524" i="6"/>
  <c r="G147" i="16"/>
  <c r="F147" i="16"/>
  <c r="H147" i="16"/>
  <c r="E147" i="16"/>
  <c r="I147" i="16"/>
  <c r="S12" i="5"/>
  <c r="S11" i="5"/>
  <c r="S13" i="5"/>
  <c r="S10" i="5"/>
  <c r="K12" i="5"/>
  <c r="R14" i="5"/>
  <c r="H314" i="13"/>
  <c r="H448" i="13" s="1"/>
  <c r="I10" i="1"/>
  <c r="H10" i="1"/>
  <c r="C10" i="1"/>
  <c r="B10" i="1"/>
  <c r="G10" i="1"/>
  <c r="F10" i="1"/>
  <c r="E10" i="1"/>
  <c r="D10" i="1"/>
  <c r="K11" i="5" l="1"/>
  <c r="K14" i="5" s="1"/>
  <c r="C14" i="5" l="1"/>
  <c r="S14" i="5"/>
</calcChain>
</file>

<file path=xl/sharedStrings.xml><?xml version="1.0" encoding="utf-8"?>
<sst xmlns="http://schemas.openxmlformats.org/spreadsheetml/2006/main" count="805" uniqueCount="452">
  <si>
    <t xml:space="preserve">SAVAVIVALDYBĖS BIUDŽETO SAVARANKIŠKOMS FUNKCIJOMS VYKDYTI PASKIRSTYMAS PASLAUGŲ TEIKĖJAMS PAGAL ATITINKAMAS VIEŠOSIOS POLITIKOS SRITIS </t>
  </si>
  <si>
    <t xml:space="preserve">Savivaldybės pavadinimas: </t>
  </si>
  <si>
    <t>Vilniaus m. savivaldybė</t>
  </si>
  <si>
    <t>Eil.Nr.</t>
  </si>
  <si>
    <t>PAVADINIMAS</t>
  </si>
  <si>
    <t>Finansavimo % pavaldžioms įstaigoms nuo bendro biudžetos skirto sričiai</t>
  </si>
  <si>
    <t>Finansavimo % kitiems paslaugų teikėjams nuo bendro biudžetos skirto sričiai</t>
  </si>
  <si>
    <t>Pastabos</t>
  </si>
  <si>
    <t>įrašyti įstaigų skaičių</t>
  </si>
  <si>
    <t>įrašyti organizacijų skaičių</t>
  </si>
  <si>
    <t>įrašyti tiekėjų skaičių</t>
  </si>
  <si>
    <t xml:space="preserve">Iš Viso: </t>
  </si>
  <si>
    <t xml:space="preserve">Biudžetas, skirtas kultūrai </t>
  </si>
  <si>
    <t xml:space="preserve">Biudžetas, skirtas švietimui </t>
  </si>
  <si>
    <t>Biudžetas, skirtas socialinei apsaugai</t>
  </si>
  <si>
    <t>Biudžetas, skirtas sveikatos  apsaugai</t>
  </si>
  <si>
    <t>Biudžetas, skirtas sportui</t>
  </si>
  <si>
    <t>Biudžetas, skirtas  kitų sričių NVO projektų finansavimui</t>
  </si>
  <si>
    <t>SAVIVALDYBIŲ TEIKIAMŲ VIEŠŲJŲ PASLAUGŲ FINANSAVIMO VERTINIMAS</t>
  </si>
  <si>
    <t>BENDRA INFORMACIJA</t>
  </si>
  <si>
    <t>Savivaldybės pavadinimas</t>
  </si>
  <si>
    <t>Savivaldybės bendras metinis biudžetas, Eurais</t>
  </si>
  <si>
    <t>Biudžeto dalis savarankiškoms funkcijoms vykdyti*, Eurais</t>
  </si>
  <si>
    <t>Biudžeto dalis savarankiškoms funkcijoms vykdyti, %</t>
  </si>
  <si>
    <t>Metinis biudžetas pagal atskiras viešųjų paslaugų sritis savarankiškoms funkcijoms vykdyti</t>
  </si>
  <si>
    <t>Viešosios politikos sritis</t>
  </si>
  <si>
    <t>Suma, Eurais</t>
  </si>
  <si>
    <t>Procentinė išraiška</t>
  </si>
  <si>
    <r>
      <t xml:space="preserve">Biudžetas, skirtas </t>
    </r>
    <r>
      <rPr>
        <sz val="10"/>
        <rFont val="Calibri"/>
        <family val="2"/>
        <charset val="186"/>
        <scheme val="minor"/>
      </rPr>
      <t>sportui</t>
    </r>
  </si>
  <si>
    <t>Iš viso:</t>
  </si>
  <si>
    <t>*Skaičiuojama atimant iš dotacijų dalies "Lėšos valstybinėms (perduotoms savivaldybėms) funkcijoms atlikti"</t>
  </si>
  <si>
    <t>Nr.</t>
  </si>
  <si>
    <t>IŠ VISO</t>
  </si>
  <si>
    <t>Nevyriausybinės organizacijos (kitos įstaigos) pavadinimas</t>
  </si>
  <si>
    <t>Įmonės kodas</t>
  </si>
  <si>
    <t>ŠVIETIMAS</t>
  </si>
  <si>
    <t>SPORTAS</t>
  </si>
  <si>
    <t>KULTŪRA</t>
  </si>
  <si>
    <t>SUMA IŠ VISO</t>
  </si>
  <si>
    <t>SOCIALINĖ APSAUGA</t>
  </si>
  <si>
    <t>Viso</t>
  </si>
  <si>
    <t>2025 m.</t>
  </si>
  <si>
    <t>2026 m.</t>
  </si>
  <si>
    <t>EUR, 2023</t>
  </si>
  <si>
    <t>EUR, 2024</t>
  </si>
  <si>
    <t>EUR, 2025</t>
  </si>
  <si>
    <t>EUR, 2026</t>
  </si>
  <si>
    <t>EUR, 2027</t>
  </si>
  <si>
    <t>2027 m.</t>
  </si>
  <si>
    <t>Pildyti nereikia</t>
  </si>
  <si>
    <t>Akreditacijos, krepšeliai (sportas, švietimas), aplinkos lėšos nepavaldžioms mokykloms, darželių krepšelis</t>
  </si>
  <si>
    <t>Finansavimo programa (įrašyti visas finansavimo programas pagal sritis)</t>
  </si>
  <si>
    <t>Bendra suma</t>
  </si>
  <si>
    <t>2023 m.</t>
  </si>
  <si>
    <t>Paslaugos pavadinimas</t>
  </si>
  <si>
    <t>Organizacijos/įstaigos pavadinimas</t>
  </si>
  <si>
    <t>2024 m.</t>
  </si>
  <si>
    <t>2028 m.</t>
  </si>
  <si>
    <t>2029 m.</t>
  </si>
  <si>
    <t>2030 m.</t>
  </si>
  <si>
    <t>Pavaldžioms įstaigoms</t>
  </si>
  <si>
    <t>2023 METAIS:</t>
  </si>
  <si>
    <t>Skirta iš biudžeto, EUR</t>
  </si>
  <si>
    <t>Akreditacijų suma, EUR</t>
  </si>
  <si>
    <t>Nepavaldžios organizacijoms</t>
  </si>
  <si>
    <t>Projektinio finansavimo suma, EUR</t>
  </si>
  <si>
    <t>Viešųjų pirkimų suma, EUR</t>
  </si>
  <si>
    <t>Sveikatos lėšos turi būti įrašomos prie soc.paslaugų</t>
  </si>
  <si>
    <t>Iš viso, suma, EUR</t>
  </si>
  <si>
    <t>Akreditacijos, licenzijos, krepšeliai (sportas, švietimas)</t>
  </si>
  <si>
    <t>Bendras metinis biudžetas savarankiškoms funkcijoms vykdyti, skirtas sričiai, 2023 m. , EUR</t>
  </si>
  <si>
    <t>Anykščių r. savivaldybė</t>
  </si>
  <si>
    <t>Eil.</t>
  </si>
  <si>
    <t>Sritis</t>
  </si>
  <si>
    <t>Programa</t>
  </si>
  <si>
    <t>Lėšų šaltinis</t>
  </si>
  <si>
    <t xml:space="preserve"> Kultūra</t>
  </si>
  <si>
    <t>Savivaldybės</t>
  </si>
  <si>
    <t>Viso:</t>
  </si>
  <si>
    <t>Sportas</t>
  </si>
  <si>
    <t>Socialinė apsauga</t>
  </si>
  <si>
    <t>Švietimas</t>
  </si>
  <si>
    <t>Švietimas (NVŠ)</t>
  </si>
  <si>
    <t>valstybės (SADM)</t>
  </si>
  <si>
    <t>Abiejų lentelių sumos</t>
  </si>
  <si>
    <t>Bendra</t>
  </si>
  <si>
    <t>Kultūra</t>
  </si>
  <si>
    <t>IŠ VISO:</t>
  </si>
  <si>
    <t>Akreditacijos būdu skirtas finansavimas</t>
  </si>
  <si>
    <t>Pastabos, komentarai</t>
  </si>
  <si>
    <t>įrašyti programos pavadinimą</t>
  </si>
  <si>
    <t xml:space="preserve">Savivaldybės </t>
  </si>
  <si>
    <t>Sportas viso</t>
  </si>
  <si>
    <t xml:space="preserve">Socialinė </t>
  </si>
  <si>
    <t>Socialinė viso</t>
  </si>
  <si>
    <t>Viešųjų paslaugų apmokėjimas viešųjų pirkimų būdu</t>
  </si>
  <si>
    <t xml:space="preserve">IŠ VISO </t>
  </si>
  <si>
    <t xml:space="preserve"> VISO </t>
  </si>
  <si>
    <t xml:space="preserve"> </t>
  </si>
  <si>
    <t>valstybės (KULTMIN)</t>
  </si>
  <si>
    <t>VDC (min+sav.)</t>
  </si>
  <si>
    <t>Švietimas (MK)</t>
  </si>
  <si>
    <t>Kultūros renginiai ir pan.</t>
  </si>
  <si>
    <t>valstybės (ŠMSM)</t>
  </si>
  <si>
    <t>Programa „Iniciatyva Tauragei“</t>
  </si>
  <si>
    <t xml:space="preserve">Tarptautinio bendradarbiavimo programa         </t>
  </si>
  <si>
    <t>Sporto klubų rėmimo programa</t>
  </si>
  <si>
    <t>Viešųjų paslaugų pirkimas iš NVO</t>
  </si>
  <si>
    <t>Mokinių sportinio ugdymo programa</t>
  </si>
  <si>
    <t xml:space="preserve">Atskirties ir skurdo mažinimo programa            </t>
  </si>
  <si>
    <t xml:space="preserve">Visuomenės sveikatos programa                      </t>
  </si>
  <si>
    <t>Jaunimo iniciatyvų rėmimas</t>
  </si>
  <si>
    <t>Nevyriausybinių organizacijų rėmimas</t>
  </si>
  <si>
    <t>Bendruomenių rėmimas</t>
  </si>
  <si>
    <t>Atvirojo ir mobiliojo darbo su jaunimu vykdymas</t>
  </si>
  <si>
    <t xml:space="preserve">Kultūros renginių ir kitos kultūrinės - meninės  veiklos organizavimas                                                                                               </t>
  </si>
  <si>
    <t>Min+sav</t>
  </si>
  <si>
    <t>Vaikų ir jaunimo socializacijos projektų vykdymas (stovyklos)</t>
  </si>
  <si>
    <t>Mėgėjiškos sportinės veiklos ir didelio sportinio meistriškumo rėmimas</t>
  </si>
  <si>
    <t>Neformaliojo suaugusiųjų švietimo ir tęstinio mokymosi rėmimo programos vykdymas</t>
  </si>
  <si>
    <t>Neįgaliųjų integracijos į visuomenę programos įgyvendinimas</t>
  </si>
  <si>
    <t>Akredituotai vaikų dienos socialinei priežiūrai organizuoti</t>
  </si>
  <si>
    <t>Šokių klubas ,,Amadeus dance"</t>
  </si>
  <si>
    <t>Kultūrinių paslugų teikimas  (vienkartinis)</t>
  </si>
  <si>
    <t xml:space="preserve">Kultūros paslaugų teikimas Eičių kaime (metinis)  </t>
  </si>
  <si>
    <t xml:space="preserve">Bibliotekinio/informacinio aptarnavimo paslaugų teikimas Eičių kaime (metinis) </t>
  </si>
  <si>
    <t>Eičių  bendruomenė ,,Karšuva"</t>
  </si>
  <si>
    <t>Eičių bendruomenė ,,Karšuva"</t>
  </si>
  <si>
    <t>Tauragės jaunimo ir jaunimo organizacijų sąjunga ,,Tauragės apskritasis stalas"</t>
  </si>
  <si>
    <t>Tauragės Švč. Trejybės parapija</t>
  </si>
  <si>
    <t>VšĮ „Fundatio Pietatis“</t>
  </si>
  <si>
    <t>Pilaitės bendruomenės centras</t>
  </si>
  <si>
    <t>Lomių kaimo bendruomenė „Lomiai“</t>
  </si>
  <si>
    <t>Kaimo bendruomenė „Taurų žiburys“</t>
  </si>
  <si>
    <t>Žygaičių Šv. Apaštalų Petro ir Pauliaus parapija</t>
  </si>
  <si>
    <t>Bendruomenė „Skaudvilės kraštas“</t>
  </si>
  <si>
    <t>Kaimo bendruomenė „Sartupietis“</t>
  </si>
  <si>
    <t>Kaimo bendruomenė „Mažonų rytas“</t>
  </si>
  <si>
    <t>Šakviečio bendruomenės centras</t>
  </si>
  <si>
    <t>Eičių bendruomenė „Karšuva“</t>
  </si>
  <si>
    <t>Skaudvilės Šv. Kryžiaus parapija</t>
  </si>
  <si>
    <t>Pagramančio bendruomenės centras ,,Gramančia"</t>
  </si>
  <si>
    <t>VšĮ Vaikų dienos centras</t>
  </si>
  <si>
    <t>    191284846</t>
  </si>
  <si>
    <t>Neformalus vaikų švietimas</t>
  </si>
  <si>
    <t>UAB ,,Gamotos lopšelis"</t>
  </si>
  <si>
    <t>VšĮ Tauragės Dvaro mokykla -darželis "Debesų vaikai"</t>
  </si>
  <si>
    <t xml:space="preserve"> MB Šeimos dirbtuvė, Tauragės privatus darželis "Pelėdžiukų kiemelis" </t>
  </si>
  <si>
    <t>Mokymo lėšos</t>
  </si>
  <si>
    <t>Kultūros renginių ir kitos kultūrinės meninės veiklos organizavimas</t>
  </si>
  <si>
    <t>Tauragės kultūros centras</t>
  </si>
  <si>
    <t>Tauragės meno mokykla</t>
  </si>
  <si>
    <t>Tauragės „Šaltinio“ progimnazija</t>
  </si>
  <si>
    <t>Tauragės rajono savivaldybės Birutės Baltrušaitytės viešoji biblioteka</t>
  </si>
  <si>
    <t>Tauragės krašto muziejus „Santaka“</t>
  </si>
  <si>
    <t>Kauno kolegija, Tauragės skyrius</t>
  </si>
  <si>
    <t>VšĮ „Šou imperija“</t>
  </si>
  <si>
    <t>Tauragės neįgaliųjų draugija</t>
  </si>
  <si>
    <t>Pagramančio bendruomenės centras ,,Gramančia“</t>
  </si>
  <si>
    <t>Tauragės miesto bendruomenė „Tauragės Jovarai“</t>
  </si>
  <si>
    <t>Kaimo bendruomenė ,,Mažonų rytas“</t>
  </si>
  <si>
    <t>Tauragės fotografų klubas „Fotojūra“</t>
  </si>
  <si>
    <t>Ukrainos (Ternopilis, Lutskas) vaikų priėmimas vasaros stovyklai</t>
  </si>
  <si>
    <t>Tauragės Kultūros centras</t>
  </si>
  <si>
    <t>Tauragės sporto centras</t>
  </si>
  <si>
    <t>Savivaldybės administracija</t>
  </si>
  <si>
    <t xml:space="preserve">Gruzijos bičiulių draugijai Tauragėje </t>
  </si>
  <si>
    <t xml:space="preserve">Tauragės garbės ambasadorei </t>
  </si>
  <si>
    <t xml:space="preserve">Tauragės jaunimo ir jaunimo organizacijų sąjungai „Tauragės apskritasis stalas“ </t>
  </si>
  <si>
    <t>Dainavimo studija „Lota ir Do“</t>
  </si>
  <si>
    <t>Pagramančio bendruomenės centras „Gramančia“</t>
  </si>
  <si>
    <t>Tauragės „Versmės“ gimnazija</t>
  </si>
  <si>
    <t>Tauragės krašto muziejus ,,Santaka“</t>
  </si>
  <si>
    <t xml:space="preserve">Tauragės profesinio rengimo centras </t>
  </si>
  <si>
    <t>Kaimo bendruomenė „Kunigiškietis“</t>
  </si>
  <si>
    <t>Tauragės Šaltinio progimnazija</t>
  </si>
  <si>
    <t>Sporto klubas „Tauro svarstis“</t>
  </si>
  <si>
    <t>VšĮ „Inovacijų agentūra“</t>
  </si>
  <si>
    <t>Tauragės ekstremalų asociacija</t>
  </si>
  <si>
    <t>Jaunimo klubas „Feniksas“</t>
  </si>
  <si>
    <t>kaimo bendruomenė ,,Mažonų rytas"</t>
  </si>
  <si>
    <t>Lietuvos moksleivių sąjunga</t>
  </si>
  <si>
    <t>Vyresnio amžiaus žmonių klubas ,,Subuvimas“</t>
  </si>
  <si>
    <t>Tauragės katalikių moterų draugija</t>
  </si>
  <si>
    <t>Tauragės moters užimtumo ir informacijos centras</t>
  </si>
  <si>
    <t>Tauragės sąnarių ligomis sergančių žmonių bendrija „Žingsnis“</t>
  </si>
  <si>
    <t>Tauragės ratukų sąjunga</t>
  </si>
  <si>
    <t>Krikščioniškoji bendruomenė "Dvasinė kelionė"</t>
  </si>
  <si>
    <t>Lietuvos šaulių sąjunga</t>
  </si>
  <si>
    <t>Klubas ,,Dainos teatras"</t>
  </si>
  <si>
    <t>Asociacija ,,Mažoji scena"</t>
  </si>
  <si>
    <t>Tauragės žemaičių draugija ,,Tauragės Žemyna"</t>
  </si>
  <si>
    <t>Tauragės rajono fotografų klubas ,,Fotojūra"</t>
  </si>
  <si>
    <t>Lietuvos politinių kalinių ir tremtinių sąjungos Tauragės filialas</t>
  </si>
  <si>
    <t>Lietuvos ūkininkų sąjungos Tauragės skyrius</t>
  </si>
  <si>
    <t>Baikerių klubas "Twins Forever MC"</t>
  </si>
  <si>
    <t>Tauragės jaunimo organizacija ,,Tauragės apskritasis stalas"</t>
  </si>
  <si>
    <t>MTB Tauragėje</t>
  </si>
  <si>
    <t>Lions klubas</t>
  </si>
  <si>
    <t>Kraštotyros draugija</t>
  </si>
  <si>
    <t>Trečiojo amžiaus universitetas</t>
  </si>
  <si>
    <t>Diabeto bendrija Insula</t>
  </si>
  <si>
    <t>Vyrų krizių centras</t>
  </si>
  <si>
    <t>VšĮ Ukrainos saulėgrąža</t>
  </si>
  <si>
    <t>VšĮ LASS pietvakarių centras</t>
  </si>
  <si>
    <t>Tauragės šunų klubas ,,Loja"</t>
  </si>
  <si>
    <t>Tauragės rajono literatų klubas ,,Žingsniai"</t>
  </si>
  <si>
    <t>Tauragės Rotary klubas</t>
  </si>
  <si>
    <t>Adakavo bendruomenė</t>
  </si>
  <si>
    <t>Dauglaukio bendruomenė „Gimtinė“</t>
  </si>
  <si>
    <t>Gaurės pilietinės bendruomenės centras „Gaurkiemis“</t>
  </si>
  <si>
    <t>Lauksargių kaimo bendruomenė „Lauksargiškiai“</t>
  </si>
  <si>
    <t>Žygaičių kaimo bendruomenė „Žygava“</t>
  </si>
  <si>
    <t>Baltrušaičių bendruomenė</t>
  </si>
  <si>
    <t>Juodpetrių kaimo bendruomenė</t>
  </si>
  <si>
    <t>Aukštupių kaimo bendruomenė „Aukštadabrupis“</t>
  </si>
  <si>
    <t>Dacijonų kaimo bendruomenė</t>
  </si>
  <si>
    <t>Kaimo bendruomenė „Galmena“</t>
  </si>
  <si>
    <t>Batakių kaimo Bendruomenė „Aukaja“</t>
  </si>
  <si>
    <t>Trepų kaimo bendruomenė</t>
  </si>
  <si>
    <t>Batakių geležinkelio stoties kaimo bendruomenė ,,Santakai“</t>
  </si>
  <si>
    <t>Šakviečio apylinkės bendruomenės centras</t>
  </si>
  <si>
    <t>Kęsčių kaimo bendruomenė ,,Elbenta“</t>
  </si>
  <si>
    <t>Bendruomenė ,,Skaudvilės kraštas“</t>
  </si>
  <si>
    <t>Būdviečių kaimo bendruomenė</t>
  </si>
  <si>
    <t>Sungailiškių kaimo bendruomenė</t>
  </si>
  <si>
    <t>Stragutės kaimo bendruomenė</t>
  </si>
  <si>
    <t>Bendruomenė ,,Vaitimėnų šilas“</t>
  </si>
  <si>
    <t>Pajūrio kaimo bendruomenė</t>
  </si>
  <si>
    <t>Šikšnių kaimo bendruomenė</t>
  </si>
  <si>
    <t>Jovarų bendruomenė</t>
  </si>
  <si>
    <t>Bendruomenė "Draudežeris"</t>
  </si>
  <si>
    <t>Tauragės miesto bendruomenė ,,Tarailių ratas“</t>
  </si>
  <si>
    <t>Tauragės senamiesčio bendruomenė</t>
  </si>
  <si>
    <t>Tauragės rajono vietos veiklos grupė</t>
  </si>
  <si>
    <t>Tauragės miesto vietos veiklos grupė (VVG)</t>
  </si>
  <si>
    <t>Tauragės miesto bendruomenė "Tauragės aušra"</t>
  </si>
  <si>
    <t>Tauragės Ramovės bendruomenė</t>
  </si>
  <si>
    <t>Tauragės naujakurių bendruomenė</t>
  </si>
  <si>
    <t>Tauragės Dvaro bendruomenė</t>
  </si>
  <si>
    <t>Visbarų kaimo bendruomenė Veringa</t>
  </si>
  <si>
    <t>Bendruomenė "Berža"</t>
  </si>
  <si>
    <t xml:space="preserve">Vokiečių bičiulių draugijai Tauragėje </t>
  </si>
  <si>
    <t>111965284.</t>
  </si>
  <si>
    <t>Tauragės krepšinio mokykla „Tauragės Žaibas“</t>
  </si>
  <si>
    <t>Badmintono klubas Volanus</t>
  </si>
  <si>
    <t>Stalo teniso klubas STK TAURUS</t>
  </si>
  <si>
    <t>Tauragės rajono sporto klubas "Šilas"</t>
  </si>
  <si>
    <t>Viešoji įstaiga "Tauragės futbolas"</t>
  </si>
  <si>
    <t>Sporto klubas "Senvagė ir kompanija"</t>
  </si>
  <si>
    <t>Sporto klubas "Taurris"</t>
  </si>
  <si>
    <t>Tauragės "Volano" sporto klubas</t>
  </si>
  <si>
    <t>Sporto klubas "Tauro svarstis"</t>
  </si>
  <si>
    <t>Tauragės dvikovinių sporto šakų klubas "SC KOVA"</t>
  </si>
  <si>
    <t xml:space="preserve">Tauragės sporto klubas "Taurus" ( Kyokuskin karate klubas) </t>
  </si>
  <si>
    <t>Sporto klubas "Fortūnos laisvalaikio centras"</t>
  </si>
  <si>
    <t>Krepšinio veteranų sporto klubas</t>
  </si>
  <si>
    <t>Tauragės merginų futbolo klubas</t>
  </si>
  <si>
    <t>Tauragės krepšinio klubas</t>
  </si>
  <si>
    <t>VšĮ Dziudo ir sambo  klubas Herkus</t>
  </si>
  <si>
    <t>Kovų akademija</t>
  </si>
  <si>
    <t>Tauragės senjorų futbolo klubas „Tauras“</t>
  </si>
  <si>
    <t>Profesinio rengimo centras</t>
  </si>
  <si>
    <t>Bendruomenė "Skaudvilės kraštas"</t>
  </si>
  <si>
    <t>Neįgaliųjų draugija</t>
  </si>
  <si>
    <t>Futbolo klubas Jūra</t>
  </si>
  <si>
    <t>Lietuvos kultūrizmo ir kūno rengybos federacija</t>
  </si>
  <si>
    <t>Maltos ordino pagalbos tarnyba</t>
  </si>
  <si>
    <t>Asociacija Tauragės moters užimtumo ir informacijos centras</t>
  </si>
  <si>
    <t>Sutrikusio intelekto žmonių globos bendrija „Tauragės viltis“</t>
  </si>
  <si>
    <t>Tauragės apskrities sergančiųjų epilepsija asociacija</t>
  </si>
  <si>
    <t>Pagramančio Gramančios socialinės globos namai</t>
  </si>
  <si>
    <t>Tauragės miesto vietos veiklos grupė</t>
  </si>
  <si>
    <t>Bendruomenė Mažonų rytas</t>
  </si>
  <si>
    <t>Lietuvos sutrikusios psichikos žmonių globos bendrijos Tauragės filialas</t>
  </si>
  <si>
    <t>LASS pietvakarių centras  (Tauragės rajone)</t>
  </si>
  <si>
    <t>Tauragės Senjorų Trečiojo amžiaus universitetas</t>
  </si>
  <si>
    <t xml:space="preserve"> Adakavo kaimo bendruomenė</t>
  </si>
  <si>
    <t>Bendruomenė ,,Skaudvilės kraštas"</t>
  </si>
  <si>
    <t>LD ,,Kodėlčius"</t>
  </si>
  <si>
    <t>Tauragės Žygaičių gimnazija</t>
  </si>
  <si>
    <t>Tauragės Skaudvilės gimnazija</t>
  </si>
  <si>
    <t>Batakių evangelikų liuteronų parapija</t>
  </si>
  <si>
    <t>Tauragės ,,Versmės" gimnazija</t>
  </si>
  <si>
    <t>Tauragės Jovarų pagrindinė mokykla</t>
  </si>
  <si>
    <t>Tauragės VRCM ,,Pušelė"</t>
  </si>
  <si>
    <t>Tauragės ,,Šaltinio" progimnazija</t>
  </si>
  <si>
    <t>Tauragės Tarailių progimnazija</t>
  </si>
  <si>
    <t>Tauragės Martyno Mažvydo progimnazija</t>
  </si>
  <si>
    <t>LD ,,Ąžuoliukas"</t>
  </si>
  <si>
    <t>Tauragės B.Baltrušaitytės viešoji biblioteka</t>
  </si>
  <si>
    <t>Tauragės Žalgirių gimnazija</t>
  </si>
  <si>
    <t>Sporto klubas  ,,HC Tauragė"</t>
  </si>
  <si>
    <t>Kaimo bendruomenė ,,Mažonų rytas</t>
  </si>
  <si>
    <t>Sporto klubas ,,Tauris"</t>
  </si>
  <si>
    <t>Sutrikusio intelekto žmonių bendrija ,,Tauragės viltis"</t>
  </si>
  <si>
    <t>Lomių bendruomenė Lomiai</t>
  </si>
  <si>
    <t>Bendruomenė Berža</t>
  </si>
  <si>
    <t>Bendruomenė Taurų žiburys</t>
  </si>
  <si>
    <t>bendruomenė Gramančia</t>
  </si>
  <si>
    <t>Tauragės Senjorų TAU</t>
  </si>
  <si>
    <t>VšĮ Žmogaus socialinės integracijos centras</t>
  </si>
  <si>
    <t>Kaimo bendruomenė ,,Taurų žiburys"</t>
  </si>
  <si>
    <t>Ind. v. Edita Gaižauskienė</t>
  </si>
  <si>
    <t>Tauragės vyrų krizių centras</t>
  </si>
  <si>
    <t>Darželis ,,Kodėlčius"</t>
  </si>
  <si>
    <t>Tauragės r. sav. Visuomenės sveikatos biuras</t>
  </si>
  <si>
    <t>Šaltinio progimnazija</t>
  </si>
  <si>
    <t>Jovarų pagrindinė mokykla</t>
  </si>
  <si>
    <t>Reabilitacijos centras mokykla Pušelė</t>
  </si>
  <si>
    <t>Skaudvilės gimnazija</t>
  </si>
  <si>
    <t>Aušros progimnazija</t>
  </si>
  <si>
    <t>Suaugusių mokymo centras</t>
  </si>
  <si>
    <t>Skaudvilės ugdymo ir vaiko gerovės centras</t>
  </si>
  <si>
    <t>Darželis ,,Žvaigždutė"</t>
  </si>
  <si>
    <t>Lauksargių globos namai</t>
  </si>
  <si>
    <t>Tauragės pagalbos mokytojui ir mokiniui centras</t>
  </si>
  <si>
    <t>Tauragės apskrities policijos komisariatas</t>
  </si>
  <si>
    <t>VŠĮ Tauragės vyrų krizių centras</t>
  </si>
  <si>
    <t>VŠĮ „Žmogaus socialinės integracijos centras“</t>
  </si>
  <si>
    <t xml:space="preserve">Socialinės reabilitacijos bendruomenėje paslaugų neįgaliesiems programos vykdymas </t>
  </si>
  <si>
    <t>Labdaros ir paramos fondas „Maisto bankas“</t>
  </si>
  <si>
    <t xml:space="preserve">Tauragės rajono neįgaliųjų draugija </t>
  </si>
  <si>
    <t>Tauragės diabeto bendrija ,,Insula“</t>
  </si>
  <si>
    <t xml:space="preserve">Lauksargių globos namai </t>
  </si>
  <si>
    <t>Mažonų seniūnija</t>
  </si>
  <si>
    <t xml:space="preserve">Pagramančio bendruomenės centras ,,Gramančia“ </t>
  </si>
  <si>
    <t>Tauragės rajono neįgaliųjų draugija</t>
  </si>
  <si>
    <t>Tauragės vaikų reabilitacijos centras-mokykla „Pušelė“</t>
  </si>
  <si>
    <t xml:space="preserve">Tauragės sergančių sąnarių ligomis bendrija „Žingsnis“ </t>
  </si>
  <si>
    <t xml:space="preserve">Tauragės šeimos gerovės centras </t>
  </si>
  <si>
    <t xml:space="preserve">Stiprinti bendruomeninę veiklą savivaldybėse                                          </t>
  </si>
  <si>
    <t xml:space="preserve">Socialinės reabilitacijos bendruomenėje paslaugų neįgaliesiems programa </t>
  </si>
  <si>
    <t>Batakių kaimo bendruomenė „Aukaja“</t>
  </si>
  <si>
    <t>Bendruomenė „Vaitimėnų šilas“</t>
  </si>
  <si>
    <t>Kaimo bendruomenė ,,Kunigiškietis“</t>
  </si>
  <si>
    <t>VŠĮ "Tauragės futbolas" fil.Tauragės vaikų ir jaunių futbolo akademija Tauras</t>
  </si>
  <si>
    <t>Tauragės švietimo centras</t>
  </si>
  <si>
    <t>47512150741 Lina Šaulienė 14 250,00 14 250,00</t>
  </si>
  <si>
    <t>48001130836 Jolita Urbutė 16 000,00 16 000,00</t>
  </si>
  <si>
    <t xml:space="preserve">Lietuvos šaulių sąjunga </t>
  </si>
  <si>
    <t xml:space="preserve"> VšĮ Kokarola </t>
  </si>
  <si>
    <t xml:space="preserve"> Šokių klubas Amadeus Dance </t>
  </si>
  <si>
    <t xml:space="preserve"> VšĮ Robotikos akademija </t>
  </si>
  <si>
    <t xml:space="preserve"> VšĮ "Tolerancijos ir fizinės gerovės ugdymo centras" </t>
  </si>
  <si>
    <t>Mokytojas</t>
  </si>
  <si>
    <t xml:space="preserve"> BĮ Tauragės sporto centras </t>
  </si>
  <si>
    <t xml:space="preserve">Tauragės meno mokykla </t>
  </si>
  <si>
    <t xml:space="preserve">Mažosios Lietuvos saugomų teritorijų direkcija </t>
  </si>
  <si>
    <t>Tauragės darželis Žvaigždutė</t>
  </si>
  <si>
    <t>Tauragės profesinio rengimo centras</t>
  </si>
  <si>
    <t>Tauragės Karšuvos mokykla</t>
  </si>
  <si>
    <t>Tauragės visuomenės sveikatos biuras</t>
  </si>
  <si>
    <r>
      <t>Tauragės Jovarų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pagrindinė mokykla </t>
    </r>
  </si>
  <si>
    <t>Nepirkta</t>
  </si>
  <si>
    <t xml:space="preserve">Stiprinti bendruomeninę veiklą savivaldybėse  (socmin.)                    </t>
  </si>
  <si>
    <t>Gaurės bendruomenė Gaurkiemis</t>
  </si>
  <si>
    <t>Šakviečio bendruomenė</t>
  </si>
  <si>
    <t>VšĮ Tauragės dziudo ir sambo sporto klubas Herkus</t>
  </si>
  <si>
    <t>Tauragės Kovų akademija</t>
  </si>
  <si>
    <t>Sporto klubas Fortūnos laisvalaikio centras</t>
  </si>
  <si>
    <t>Kaimo bendruomenė Kunigiškietis</t>
  </si>
  <si>
    <t>Tauragės sporto klubas Volanus</t>
  </si>
  <si>
    <t>Akredituotai  vaikų dienos socialinei priežiūrai organizuoti</t>
  </si>
  <si>
    <t>14 180,00 14 180,00</t>
  </si>
  <si>
    <t>304113386 Asociacija "Slinktys" 903,00 903,00</t>
  </si>
  <si>
    <t>305836625 VšĮ Žaliasis regionas 1 950,00 1 950,00</t>
  </si>
  <si>
    <t>305935491 Tauragės kraštotyros draugija 1 050,00 1 050,00</t>
  </si>
  <si>
    <t xml:space="preserve"> Asociacija "Slinktys" </t>
  </si>
  <si>
    <t xml:space="preserve"> VšĮ Žaliasis regionas </t>
  </si>
  <si>
    <t xml:space="preserve"> Tauragės kraštotyros draugija </t>
  </si>
  <si>
    <t xml:space="preserve"> Tauragės krašto muziejus </t>
  </si>
  <si>
    <t xml:space="preserve"> Tauragės Kultūros centras </t>
  </si>
  <si>
    <t xml:space="preserve"> Tauragės r. savivaldybės B. Baltrušaitytės viešoji biblioteka</t>
  </si>
  <si>
    <t xml:space="preserve">UAB "EFIKSAS" </t>
  </si>
  <si>
    <t>Iniciatyva Tauragei</t>
  </si>
  <si>
    <r>
      <t xml:space="preserve">Mėgėjiškos sportinės veiklos ir didelio sportinio meistriškumo rėmimas </t>
    </r>
    <r>
      <rPr>
        <b/>
        <sz val="8"/>
        <rFont val="Arial"/>
        <family val="2"/>
        <charset val="186"/>
      </rPr>
      <t>(renginių)</t>
    </r>
  </si>
  <si>
    <t>Tauragės kovų akademija</t>
  </si>
  <si>
    <t>Tauragės bėgimo klubas</t>
  </si>
  <si>
    <t>VšĮ Rokas Baciuška</t>
  </si>
  <si>
    <t>Asociacija ,,MTB Tauragė"</t>
  </si>
  <si>
    <t>Tauragės teniso klubas</t>
  </si>
  <si>
    <t>VšĮ MaxFit Kettlebel and Funcional training</t>
  </si>
  <si>
    <t>Tauragės praktinio šaudymo sporto klubas</t>
  </si>
  <si>
    <t>Kultūros renginių ir kitos kultūrinės meninės veiklos organizavimas (renginių)</t>
  </si>
  <si>
    <t>Lietuvos Kultūros tarybos konkursai</t>
  </si>
  <si>
    <t>Lietuvos Kultūros tarybos konkursai (kultmin)</t>
  </si>
  <si>
    <t>Muzikkos ir teatro projektai</t>
  </si>
  <si>
    <t>(Lėšos įeinančios į 1-2 lentelę)</t>
  </si>
  <si>
    <t>Konkursinės lėšos, lėšos akredituotoms organizacijoms bei lėšos per viešuosius pirkimus</t>
  </si>
  <si>
    <t>Aplinkos apsaugos rėmimo programa</t>
  </si>
  <si>
    <t xml:space="preserve">Aplinkos apsaugos remimo programa          </t>
  </si>
  <si>
    <t>Bendruomenės Gramančia</t>
  </si>
  <si>
    <t>Žvejų ir medžiotojų draugija</t>
  </si>
  <si>
    <t>Atviro jaunimo centro ir mobilaus darbo rėmimas</t>
  </si>
  <si>
    <t>Tauragės medžiotojų ir žvejų draugija</t>
  </si>
  <si>
    <t>valstybės (ŽŪM)</t>
  </si>
  <si>
    <t>Bendruomenių iniciatyvų rėmimas (žūm.)</t>
  </si>
  <si>
    <t>Mėgėjiškos sportinės veiklos ir did. sportinio meistriškumo rėmim</t>
  </si>
  <si>
    <t>Asmenų su negalia socialinės integracijos į visuomenę programa</t>
  </si>
  <si>
    <t>Švietimas viso</t>
  </si>
  <si>
    <t>Kultūra viso</t>
  </si>
  <si>
    <t>Kultūros paslaugų teikimas Dacijonuose</t>
  </si>
  <si>
    <t>Kultūros paslaugų teikimas Kunigiškiuose</t>
  </si>
  <si>
    <t>Kunigiškių kaimo bendruomenė</t>
  </si>
  <si>
    <t>Aplinkos tvarkymo paslauga Jovaruose</t>
  </si>
  <si>
    <t>Asociacija Dainos teatras</t>
  </si>
  <si>
    <t>Gaurkiemio kaimo bendruomenė</t>
  </si>
  <si>
    <t>Bendruomenė Kunigiškietis</t>
  </si>
  <si>
    <t>Tauragės sergančių sąnarių ligomis bendrija Žingsnis</t>
  </si>
  <si>
    <t xml:space="preserve">Sutrikusio intelekto žmonių globos bendrija „Tauragės viltis“ </t>
  </si>
  <si>
    <t xml:space="preserve">Bendruomenė ,,Skaudvilės kraštas" </t>
  </si>
  <si>
    <t>Lietuvos kurčiųjų draugijos Klaipėdos skyrius</t>
  </si>
  <si>
    <t>Lietuvos raudonojo kryžiaus draugija Tauragės skyrius</t>
  </si>
  <si>
    <t>,,Padovanokim šypseną"</t>
  </si>
  <si>
    <t>VšĮ Kovos su prekyba žmonėmis ir išnaudojimu centras</t>
  </si>
  <si>
    <t>Bendruomenė ,,Gaurkiemis"</t>
  </si>
  <si>
    <t>Bendruomenė ,,Galmena"</t>
  </si>
  <si>
    <t>Bendruomenė ,,Aukštadabrupis"</t>
  </si>
  <si>
    <t>Baltrušaičių kaimo benbdruomenė</t>
  </si>
  <si>
    <t>Dauglaukio Gimtinė</t>
  </si>
  <si>
    <t>Bemdruomenė ,,Lomiai"</t>
  </si>
  <si>
    <t>Bendruomenė ,,Kunigiškietis"</t>
  </si>
  <si>
    <t>Bendruomenė ,,Mažonų rytas"</t>
  </si>
  <si>
    <t>Šakviečio apylinkės centras</t>
  </si>
  <si>
    <t>Tauragės suaugusiųjų mokymo centras</t>
  </si>
  <si>
    <t>MB Gervės šokis</t>
  </si>
  <si>
    <t>Tauragės rajono PSPC</t>
  </si>
  <si>
    <t>Tauragės Versmės gimnazija</t>
  </si>
  <si>
    <t>Sporto klubas STK Taurus"</t>
  </si>
  <si>
    <t>Tauragės meškelriotojų klubas Zumpė</t>
  </si>
  <si>
    <t>VšĮ sporto klubas Žygaičiai</t>
  </si>
  <si>
    <t>VšĮ Bailara</t>
  </si>
  <si>
    <t>Klubas Dainos teatras</t>
  </si>
  <si>
    <t>Tauragės apskrities Laisvės gynėjų asociacija</t>
  </si>
  <si>
    <t>Sporto klubas Klasik</t>
  </si>
  <si>
    <t>VšĮ  Tauragės futbolas vaikų/jaunių akademija Tauras</t>
  </si>
  <si>
    <t>302324769 </t>
  </si>
  <si>
    <t>VšĮ Rings bushido Tauragė</t>
  </si>
  <si>
    <t>Neįgaliųjų stalo teniso klubas ,,TaurActive"</t>
  </si>
  <si>
    <t>Lietuvos kariuomenės rezervo karių asociacijos Tauragės skyrius</t>
  </si>
  <si>
    <t>Tauragės aoskrities laisvės gynėjų asociacija</t>
  </si>
  <si>
    <t>VšĮ Debesų vaikai</t>
  </si>
  <si>
    <t>Tauragės apskrities bajorų darugija</t>
  </si>
  <si>
    <t>Dailiųjų amatų asociacija</t>
  </si>
  <si>
    <t>Žalgirių bendruomenė</t>
  </si>
  <si>
    <t>306725827 </t>
  </si>
  <si>
    <t>Min.+sav.</t>
  </si>
  <si>
    <r>
      <t>(</t>
    </r>
    <r>
      <rPr>
        <sz val="8"/>
        <color theme="1"/>
        <rFont val="Arial"/>
        <family val="2"/>
        <charset val="186"/>
      </rPr>
      <t>Iš jų 3000 Eur aplinkos priežiūrai)</t>
    </r>
  </si>
  <si>
    <t xml:space="preserve">Bendruomeniškumo skatinimas </t>
  </si>
  <si>
    <t>Kompleksinė pagalba moterims (Tauragės MUC)</t>
  </si>
  <si>
    <t xml:space="preserve">Kompleksinė pagalba moterims (SADM)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</si>
</sst>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%"/>
    <numFmt numFmtId="166" formatCode="#,##0.00\ &quot;€&quot;"/>
    <numFmt numFmtId="167" formatCode="_-[$€-2]\ * #,##0.00_-;\-[$€-2]\ * #,##0.00_-;_-[$€-2]\ * &quot;-&quot;??_-;_-@_-"/>
    <numFmt numFmtId="168" formatCode="_([$€-2]\ * #,##0.00_);_([$€-2]\ * \(#,##0.00\);_([$€-2]\ * &quot;-&quot;??_);_(@_)"/>
    <numFmt numFmtId="169" formatCode="0.0"/>
  </numFmts>
  <fonts count="9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Times New Roman"/>
      <family val="1"/>
    </font>
    <font>
      <i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rgb="FF212529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000000"/>
      <name val="Arial"/>
      <family val="2"/>
      <charset val="186"/>
    </font>
    <font>
      <sz val="10"/>
      <color rgb="FF333333"/>
      <name val="Arial"/>
      <family val="2"/>
      <charset val="186"/>
    </font>
    <font>
      <sz val="10"/>
      <color rgb="FF474747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0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4D5156"/>
      <name val="Arial"/>
      <family val="2"/>
      <charset val="186"/>
    </font>
    <font>
      <b/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sz val="10"/>
      <color rgb="FF4D4D4D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9"/>
      <color theme="1"/>
      <name val="Calibri"/>
      <family val="2"/>
      <charset val="186"/>
      <scheme val="minor"/>
    </font>
    <font>
      <b/>
      <sz val="12"/>
      <color rgb="FF004F8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rgb="FF001D35"/>
      <name val="Arial"/>
      <family val="2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sz val="11"/>
      <color rgb="FF474747"/>
      <name val="Arial"/>
      <family val="2"/>
      <charset val="186"/>
    </font>
    <font>
      <sz val="10"/>
      <color rgb="FF343A40"/>
      <name val="Segoe UI"/>
      <family val="2"/>
      <charset val="186"/>
    </font>
    <font>
      <sz val="8"/>
      <color theme="1"/>
      <name val="Arial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1"/>
        <bgColor rgb="FFA6A6A6"/>
      </patternFill>
    </fill>
    <fill>
      <patternFill patternType="solid">
        <fgColor theme="5"/>
        <bgColor indexed="64"/>
      </patternFill>
    </fill>
    <fill>
      <patternFill patternType="solid">
        <fgColor theme="4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7"/>
        <bgColor rgb="FFA6A6A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rgb="FFFFFFF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000000"/>
      </top>
      <bottom style="thin">
        <color rgb="FF000000"/>
      </bottom>
      <diagonal/>
    </border>
    <border>
      <left style="thin">
        <color rgb="FFEBEBEB"/>
      </left>
      <right/>
      <top style="thin">
        <color rgb="FF000000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0" fontId="2" fillId="0" borderId="0"/>
    <xf numFmtId="0" fontId="1" fillId="0" borderId="0"/>
  </cellStyleXfs>
  <cellXfs count="771">
    <xf numFmtId="0" fontId="0" fillId="0" borderId="0" xfId="0"/>
    <xf numFmtId="0" fontId="3" fillId="0" borderId="0" xfId="0" applyFont="1"/>
    <xf numFmtId="0" fontId="0" fillId="5" borderId="0" xfId="0" applyFill="1"/>
    <xf numFmtId="0" fontId="4" fillId="5" borderId="0" xfId="0" applyFont="1" applyFill="1"/>
    <xf numFmtId="166" fontId="0" fillId="0" borderId="0" xfId="0" applyNumberFormat="1"/>
    <xf numFmtId="166" fontId="0" fillId="5" borderId="0" xfId="0" applyNumberFormat="1" applyFill="1"/>
    <xf numFmtId="166" fontId="3" fillId="2" borderId="1" xfId="0" applyNumberFormat="1" applyFont="1" applyFill="1" applyBorder="1" applyAlignment="1">
      <alignment horizontal="center" vertical="center" wrapText="1"/>
    </xf>
    <xf numFmtId="0" fontId="10" fillId="5" borderId="0" xfId="0" applyFont="1" applyFill="1"/>
    <xf numFmtId="0" fontId="10" fillId="0" borderId="0" xfId="0" applyFont="1"/>
    <xf numFmtId="166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3" fontId="12" fillId="0" borderId="0" xfId="0" applyNumberFormat="1" applyFont="1"/>
    <xf numFmtId="0" fontId="10" fillId="2" borderId="2" xfId="0" applyFont="1" applyFill="1" applyBorder="1" applyAlignment="1">
      <alignment horizontal="justify" vertical="center" wrapText="1"/>
    </xf>
    <xf numFmtId="166" fontId="10" fillId="0" borderId="0" xfId="0" applyNumberFormat="1" applyFont="1" applyAlignment="1">
      <alignment wrapText="1"/>
    </xf>
    <xf numFmtId="0" fontId="10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166" fontId="12" fillId="2" borderId="1" xfId="0" applyNumberFormat="1" applyFont="1" applyFill="1" applyBorder="1" applyAlignment="1">
      <alignment horizontal="justify" vertical="center" wrapText="1"/>
    </xf>
    <xf numFmtId="0" fontId="12" fillId="0" borderId="0" xfId="0" applyFont="1" applyAlignment="1">
      <alignment wrapText="1"/>
    </xf>
    <xf numFmtId="167" fontId="10" fillId="3" borderId="1" xfId="0" applyNumberFormat="1" applyFont="1" applyFill="1" applyBorder="1" applyAlignment="1">
      <alignment horizontal="right" wrapText="1"/>
    </xf>
    <xf numFmtId="167" fontId="10" fillId="0" borderId="0" xfId="0" applyNumberFormat="1" applyFont="1" applyAlignment="1">
      <alignment horizontal="right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65" fontId="7" fillId="2" borderId="1" xfId="0" applyNumberFormat="1" applyFont="1" applyFill="1" applyBorder="1"/>
    <xf numFmtId="0" fontId="7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167" fontId="15" fillId="0" borderId="0" xfId="0" applyNumberFormat="1" applyFont="1"/>
    <xf numFmtId="0" fontId="15" fillId="0" borderId="0" xfId="0" applyFont="1"/>
    <xf numFmtId="167" fontId="13" fillId="7" borderId="1" xfId="0" applyNumberFormat="1" applyFont="1" applyFill="1" applyBorder="1" applyAlignment="1">
      <alignment vertical="center" wrapText="1"/>
    </xf>
    <xf numFmtId="10" fontId="14" fillId="7" borderId="1" xfId="0" applyNumberFormat="1" applyFont="1" applyFill="1" applyBorder="1" applyAlignment="1">
      <alignment vertical="center" wrapText="1"/>
    </xf>
    <xf numFmtId="167" fontId="10" fillId="7" borderId="1" xfId="0" applyNumberFormat="1" applyFont="1" applyFill="1" applyBorder="1" applyAlignment="1">
      <alignment vertical="center" wrapText="1"/>
    </xf>
    <xf numFmtId="167" fontId="7" fillId="2" borderId="1" xfId="0" applyNumberFormat="1" applyFont="1" applyFill="1" applyBorder="1"/>
    <xf numFmtId="10" fontId="14" fillId="2" borderId="1" xfId="0" applyNumberFormat="1" applyFont="1" applyFill="1" applyBorder="1" applyAlignment="1">
      <alignment vertical="center" wrapText="1"/>
    </xf>
    <xf numFmtId="167" fontId="7" fillId="2" borderId="1" xfId="0" applyNumberFormat="1" applyFont="1" applyFill="1" applyBorder="1" applyAlignment="1">
      <alignment vertical="center" wrapText="1"/>
    </xf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3" fillId="6" borderId="1" xfId="0" applyFont="1" applyFill="1" applyBorder="1"/>
    <xf numFmtId="10" fontId="0" fillId="6" borderId="1" xfId="0" applyNumberFormat="1" applyFill="1" applyBorder="1"/>
    <xf numFmtId="0" fontId="3" fillId="6" borderId="1" xfId="0" applyFont="1" applyFill="1" applyBorder="1" applyAlignment="1">
      <alignment horizontal="center"/>
    </xf>
    <xf numFmtId="10" fontId="0" fillId="2" borderId="1" xfId="0" applyNumberFormat="1" applyFill="1" applyBorder="1"/>
    <xf numFmtId="4" fontId="3" fillId="6" borderId="1" xfId="0" applyNumberFormat="1" applyFont="1" applyFill="1" applyBorder="1"/>
    <xf numFmtId="0" fontId="5" fillId="3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167" fontId="13" fillId="0" borderId="0" xfId="0" applyNumberFormat="1" applyFont="1"/>
    <xf numFmtId="0" fontId="12" fillId="0" borderId="0" xfId="0" applyFont="1" applyAlignment="1">
      <alignment horizontal="center"/>
    </xf>
    <xf numFmtId="167" fontId="18" fillId="0" borderId="0" xfId="0" applyNumberFormat="1" applyFont="1"/>
    <xf numFmtId="0" fontId="27" fillId="0" borderId="0" xfId="0" applyFont="1" applyAlignment="1">
      <alignment horizontal="center"/>
    </xf>
    <xf numFmtId="0" fontId="8" fillId="1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11" borderId="1" xfId="0" applyFont="1" applyFill="1" applyBorder="1" applyAlignment="1">
      <alignment vertical="center" wrapText="1"/>
    </xf>
    <xf numFmtId="0" fontId="8" fillId="10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7" fontId="8" fillId="3" borderId="1" xfId="0" applyNumberFormat="1" applyFont="1" applyFill="1" applyBorder="1" applyAlignment="1">
      <alignment horizontal="left" vertical="center" wrapText="1"/>
    </xf>
    <xf numFmtId="167" fontId="9" fillId="3" borderId="1" xfId="0" applyNumberFormat="1" applyFont="1" applyFill="1" applyBorder="1" applyAlignment="1">
      <alignment horizontal="left" vertical="center" wrapText="1"/>
    </xf>
    <xf numFmtId="167" fontId="8" fillId="0" borderId="1" xfId="0" applyNumberFormat="1" applyFont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left" vertical="center" wrapText="1"/>
    </xf>
    <xf numFmtId="167" fontId="8" fillId="8" borderId="1" xfId="0" applyNumberFormat="1" applyFont="1" applyFill="1" applyBorder="1" applyAlignment="1">
      <alignment horizontal="left" vertical="center" wrapText="1"/>
    </xf>
    <xf numFmtId="167" fontId="22" fillId="0" borderId="1" xfId="0" applyNumberFormat="1" applyFont="1" applyBorder="1" applyAlignment="1">
      <alignment horizontal="left" vertical="center"/>
    </xf>
    <xf numFmtId="167" fontId="22" fillId="0" borderId="1" xfId="2" applyNumberFormat="1" applyFont="1" applyBorder="1" applyAlignment="1">
      <alignment horizontal="left" vertical="center"/>
    </xf>
    <xf numFmtId="167" fontId="8" fillId="10" borderId="1" xfId="0" applyNumberFormat="1" applyFont="1" applyFill="1" applyBorder="1" applyAlignment="1">
      <alignment horizontal="left" vertical="center" wrapText="1"/>
    </xf>
    <xf numFmtId="167" fontId="7" fillId="9" borderId="1" xfId="0" applyNumberFormat="1" applyFont="1" applyFill="1" applyBorder="1" applyAlignment="1">
      <alignment horizontal="left" vertical="center" wrapText="1"/>
    </xf>
    <xf numFmtId="167" fontId="7" fillId="10" borderId="1" xfId="0" applyNumberFormat="1" applyFont="1" applyFill="1" applyBorder="1" applyAlignment="1">
      <alignment horizontal="left" vertical="center" wrapText="1"/>
    </xf>
    <xf numFmtId="167" fontId="24" fillId="10" borderId="1" xfId="0" applyNumberFormat="1" applyFont="1" applyFill="1" applyBorder="1" applyAlignment="1">
      <alignment horizontal="left" vertical="center" wrapText="1"/>
    </xf>
    <xf numFmtId="167" fontId="8" fillId="3" borderId="4" xfId="0" applyNumberFormat="1" applyFont="1" applyFill="1" applyBorder="1" applyAlignment="1">
      <alignment horizontal="left" vertical="center" wrapText="1"/>
    </xf>
    <xf numFmtId="167" fontId="8" fillId="11" borderId="1" xfId="0" applyNumberFormat="1" applyFont="1" applyFill="1" applyBorder="1" applyAlignment="1">
      <alignment horizontal="left" vertical="center" wrapText="1"/>
    </xf>
    <xf numFmtId="167" fontId="8" fillId="0" borderId="0" xfId="0" applyNumberFormat="1" applyFont="1" applyAlignment="1">
      <alignment horizontal="left" vertical="center" wrapText="1"/>
    </xf>
    <xf numFmtId="167" fontId="9" fillId="0" borderId="1" xfId="0" applyNumberFormat="1" applyFont="1" applyBorder="1" applyAlignment="1">
      <alignment horizontal="left" vertical="center"/>
    </xf>
    <xf numFmtId="167" fontId="9" fillId="0" borderId="1" xfId="2" applyNumberFormat="1" applyFont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12" borderId="1" xfId="0" applyFont="1" applyFill="1" applyBorder="1" applyAlignment="1">
      <alignment vertical="center" wrapText="1"/>
    </xf>
    <xf numFmtId="167" fontId="8" fillId="12" borderId="1" xfId="0" applyNumberFormat="1" applyFont="1" applyFill="1" applyBorder="1" applyAlignment="1">
      <alignment horizontal="left" vertical="center" wrapText="1"/>
    </xf>
    <xf numFmtId="167" fontId="7" fillId="11" borderId="1" xfId="0" applyNumberFormat="1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167" fontId="8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right" vertical="center" wrapText="1"/>
    </xf>
    <xf numFmtId="0" fontId="8" fillId="12" borderId="1" xfId="0" applyFont="1" applyFill="1" applyBorder="1" applyAlignment="1">
      <alignment horizontal="center" vertical="center" wrapText="1"/>
    </xf>
    <xf numFmtId="167" fontId="23" fillId="13" borderId="1" xfId="0" applyNumberFormat="1" applyFont="1" applyFill="1" applyBorder="1" applyAlignment="1">
      <alignment horizontal="left" vertical="center"/>
    </xf>
    <xf numFmtId="0" fontId="23" fillId="13" borderId="1" xfId="0" applyFont="1" applyFill="1" applyBorder="1" applyAlignment="1">
      <alignment vertical="center"/>
    </xf>
    <xf numFmtId="167" fontId="25" fillId="3" borderId="12" xfId="0" applyNumberFormat="1" applyFont="1" applyFill="1" applyBorder="1"/>
    <xf numFmtId="167" fontId="25" fillId="3" borderId="10" xfId="0" applyNumberFormat="1" applyFont="1" applyFill="1" applyBorder="1"/>
    <xf numFmtId="167" fontId="25" fillId="3" borderId="11" xfId="0" applyNumberFormat="1" applyFont="1" applyFill="1" applyBorder="1"/>
    <xf numFmtId="167" fontId="25" fillId="3" borderId="1" xfId="0" applyNumberFormat="1" applyFont="1" applyFill="1" applyBorder="1"/>
    <xf numFmtId="167" fontId="29" fillId="3" borderId="10" xfId="0" applyNumberFormat="1" applyFont="1" applyFill="1" applyBorder="1"/>
    <xf numFmtId="167" fontId="7" fillId="13" borderId="1" xfId="0" applyNumberFormat="1" applyFont="1" applyFill="1" applyBorder="1" applyAlignment="1">
      <alignment horizontal="left" vertical="center" wrapText="1"/>
    </xf>
    <xf numFmtId="166" fontId="18" fillId="2" borderId="1" xfId="0" applyNumberFormat="1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167" fontId="13" fillId="7" borderId="1" xfId="0" applyNumberFormat="1" applyFont="1" applyFill="1" applyBorder="1" applyAlignment="1">
      <alignment horizontal="right" vertical="center" wrapText="1"/>
    </xf>
    <xf numFmtId="10" fontId="14" fillId="7" borderId="1" xfId="0" applyNumberFormat="1" applyFont="1" applyFill="1" applyBorder="1" applyAlignment="1">
      <alignment horizontal="right" vertical="center" wrapText="1"/>
    </xf>
    <xf numFmtId="168" fontId="33" fillId="2" borderId="1" xfId="0" applyNumberFormat="1" applyFont="1" applyFill="1" applyBorder="1" applyAlignment="1">
      <alignment horizontal="left" wrapText="1"/>
    </xf>
    <xf numFmtId="167" fontId="13" fillId="3" borderId="1" xfId="0" applyNumberFormat="1" applyFont="1" applyFill="1" applyBorder="1" applyAlignment="1">
      <alignment horizontal="right" wrapText="1"/>
    </xf>
    <xf numFmtId="165" fontId="14" fillId="2" borderId="1" xfId="0" applyNumberFormat="1" applyFont="1" applyFill="1" applyBorder="1"/>
    <xf numFmtId="0" fontId="13" fillId="0" borderId="0" xfId="0" applyFont="1"/>
    <xf numFmtId="167" fontId="7" fillId="9" borderId="4" xfId="0" applyNumberFormat="1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vertical="center" wrapText="1"/>
    </xf>
    <xf numFmtId="167" fontId="7" fillId="14" borderId="1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8" fillId="14" borderId="0" xfId="0" applyFont="1" applyFill="1"/>
    <xf numFmtId="0" fontId="8" fillId="14" borderId="2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35" fillId="0" borderId="0" xfId="0" applyFont="1"/>
    <xf numFmtId="0" fontId="34" fillId="0" borderId="0" xfId="0" applyFont="1" applyAlignment="1">
      <alignment horizontal="right" vertical="center" wrapText="1"/>
    </xf>
    <xf numFmtId="0" fontId="27" fillId="11" borderId="1" xfId="0" applyFont="1" applyFill="1" applyBorder="1" applyAlignment="1">
      <alignment horizontal="righ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167" fontId="7" fillId="12" borderId="1" xfId="0" applyNumberFormat="1" applyFont="1" applyFill="1" applyBorder="1" applyAlignment="1">
      <alignment horizontal="left" vertical="center" wrapText="1"/>
    </xf>
    <xf numFmtId="167" fontId="37" fillId="10" borderId="0" xfId="0" applyNumberFormat="1" applyFont="1" applyFill="1" applyAlignment="1">
      <alignment horizontal="left" vertical="center" wrapText="1"/>
    </xf>
    <xf numFmtId="0" fontId="38" fillId="0" borderId="0" xfId="0" applyFont="1" applyAlignment="1">
      <alignment horizontal="right" vertical="center" wrapText="1"/>
    </xf>
    <xf numFmtId="168" fontId="0" fillId="3" borderId="1" xfId="0" applyNumberFormat="1" applyFill="1" applyBorder="1"/>
    <xf numFmtId="168" fontId="3" fillId="6" borderId="1" xfId="0" applyNumberFormat="1" applyFont="1" applyFill="1" applyBorder="1"/>
    <xf numFmtId="168" fontId="36" fillId="3" borderId="1" xfId="0" applyNumberFormat="1" applyFont="1" applyFill="1" applyBorder="1"/>
    <xf numFmtId="0" fontId="39" fillId="0" borderId="0" xfId="0" applyFont="1"/>
    <xf numFmtId="0" fontId="3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167" fontId="18" fillId="0" borderId="0" xfId="0" applyNumberFormat="1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67" fontId="20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7" fontId="17" fillId="0" borderId="0" xfId="0" applyNumberFormat="1" applyFo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167" fontId="13" fillId="0" borderId="0" xfId="2" applyNumberFormat="1" applyFont="1" applyFill="1" applyBorder="1"/>
    <xf numFmtId="0" fontId="19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18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40" fillId="0" borderId="0" xfId="0" applyFont="1"/>
    <xf numFmtId="167" fontId="40" fillId="0" borderId="0" xfId="0" applyNumberFormat="1" applyFont="1"/>
    <xf numFmtId="2" fontId="42" fillId="0" borderId="0" xfId="0" applyNumberFormat="1" applyFont="1" applyAlignment="1">
      <alignment horizontal="right"/>
    </xf>
    <xf numFmtId="0" fontId="43" fillId="15" borderId="7" xfId="0" applyFont="1" applyFill="1" applyBorder="1" applyAlignment="1">
      <alignment horizontal="center"/>
    </xf>
    <xf numFmtId="0" fontId="43" fillId="15" borderId="4" xfId="0" applyFont="1" applyFill="1" applyBorder="1" applyAlignment="1">
      <alignment horizontal="center"/>
    </xf>
    <xf numFmtId="0" fontId="8" fillId="0" borderId="1" xfId="0" applyFont="1" applyBorder="1"/>
    <xf numFmtId="0" fontId="40" fillId="21" borderId="10" xfId="0" applyFont="1" applyFill="1" applyBorder="1"/>
    <xf numFmtId="0" fontId="40" fillId="0" borderId="0" xfId="0" applyFont="1" applyAlignment="1">
      <alignment horizontal="justify"/>
    </xf>
    <xf numFmtId="0" fontId="43" fillId="15" borderId="1" xfId="0" applyFont="1" applyFill="1" applyBorder="1" applyAlignment="1">
      <alignment horizontal="center"/>
    </xf>
    <xf numFmtId="0" fontId="44" fillId="15" borderId="1" xfId="0" applyFont="1" applyFill="1" applyBorder="1" applyAlignment="1">
      <alignment horizontal="center"/>
    </xf>
    <xf numFmtId="0" fontId="45" fillId="0" borderId="30" xfId="0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46" fillId="22" borderId="10" xfId="0" applyFont="1" applyFill="1" applyBorder="1"/>
    <xf numFmtId="0" fontId="47" fillId="23" borderId="0" xfId="0" applyFont="1" applyFill="1"/>
    <xf numFmtId="0" fontId="48" fillId="0" borderId="0" xfId="0" applyFont="1"/>
    <xf numFmtId="0" fontId="30" fillId="24" borderId="10" xfId="0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"/>
    </xf>
    <xf numFmtId="0" fontId="31" fillId="26" borderId="27" xfId="0" applyFont="1" applyFill="1" applyBorder="1" applyAlignment="1">
      <alignment horizontal="center"/>
    </xf>
    <xf numFmtId="0" fontId="31" fillId="26" borderId="10" xfId="0" applyFont="1" applyFill="1" applyBorder="1" applyAlignment="1">
      <alignment horizontal="center"/>
    </xf>
    <xf numFmtId="0" fontId="32" fillId="8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28" borderId="1" xfId="0" applyFont="1" applyFill="1" applyBorder="1"/>
    <xf numFmtId="0" fontId="0" fillId="0" borderId="0" xfId="0" applyAlignment="1">
      <alignment horizontal="center"/>
    </xf>
    <xf numFmtId="2" fontId="49" fillId="0" borderId="1" xfId="0" applyNumberFormat="1" applyFont="1" applyBorder="1" applyAlignment="1">
      <alignment horizontal="left"/>
    </xf>
    <xf numFmtId="0" fontId="45" fillId="0" borderId="1" xfId="0" applyFont="1" applyBorder="1" applyAlignment="1">
      <alignment horizontal="center"/>
    </xf>
    <xf numFmtId="0" fontId="50" fillId="0" borderId="0" xfId="0" applyFont="1"/>
    <xf numFmtId="0" fontId="51" fillId="0" borderId="1" xfId="0" applyFont="1" applyBorder="1" applyAlignment="1">
      <alignment vertical="center" wrapText="1"/>
    </xf>
    <xf numFmtId="167" fontId="52" fillId="0" borderId="1" xfId="0" applyNumberFormat="1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top"/>
    </xf>
    <xf numFmtId="0" fontId="52" fillId="0" borderId="12" xfId="0" applyFont="1" applyBorder="1" applyAlignment="1">
      <alignment vertical="top"/>
    </xf>
    <xf numFmtId="0" fontId="53" fillId="0" borderId="27" xfId="0" applyFont="1" applyBorder="1" applyAlignment="1">
      <alignment horizontal="center"/>
    </xf>
    <xf numFmtId="0" fontId="54" fillId="3" borderId="1" xfId="0" applyFont="1" applyFill="1" applyBorder="1" applyAlignment="1">
      <alignment vertical="center"/>
    </xf>
    <xf numFmtId="0" fontId="56" fillId="0" borderId="0" xfId="0" applyFont="1"/>
    <xf numFmtId="0" fontId="57" fillId="0" borderId="1" xfId="0" applyFont="1" applyBorder="1" applyAlignment="1">
      <alignment vertical="center"/>
    </xf>
    <xf numFmtId="0" fontId="53" fillId="0" borderId="11" xfId="0" applyFont="1" applyBorder="1"/>
    <xf numFmtId="0" fontId="53" fillId="0" borderId="10" xfId="0" applyFont="1" applyBorder="1" applyAlignment="1">
      <alignment horizontal="center"/>
    </xf>
    <xf numFmtId="167" fontId="52" fillId="3" borderId="1" xfId="0" applyNumberFormat="1" applyFont="1" applyFill="1" applyBorder="1" applyAlignment="1">
      <alignment horizontal="left" vertical="center" wrapText="1"/>
    </xf>
    <xf numFmtId="0" fontId="53" fillId="17" borderId="29" xfId="0" applyFont="1" applyFill="1" applyBorder="1"/>
    <xf numFmtId="0" fontId="54" fillId="3" borderId="1" xfId="1" applyFont="1" applyFill="1" applyBorder="1" applyAlignment="1">
      <alignment vertical="center" wrapText="1"/>
    </xf>
    <xf numFmtId="0" fontId="53" fillId="17" borderId="20" xfId="0" applyFont="1" applyFill="1" applyBorder="1"/>
    <xf numFmtId="0" fontId="53" fillId="0" borderId="10" xfId="0" applyFont="1" applyBorder="1"/>
    <xf numFmtId="0" fontId="53" fillId="17" borderId="17" xfId="0" applyFont="1" applyFill="1" applyBorder="1"/>
    <xf numFmtId="0" fontId="53" fillId="17" borderId="33" xfId="0" applyFont="1" applyFill="1" applyBorder="1"/>
    <xf numFmtId="0" fontId="58" fillId="17" borderId="29" xfId="0" applyFont="1" applyFill="1" applyBorder="1" applyAlignment="1">
      <alignment wrapText="1"/>
    </xf>
    <xf numFmtId="0" fontId="54" fillId="3" borderId="1" xfId="1" applyFont="1" applyFill="1" applyBorder="1" applyAlignment="1">
      <alignment vertical="center"/>
    </xf>
    <xf numFmtId="0" fontId="53" fillId="0" borderId="10" xfId="0" applyFont="1" applyBorder="1" applyAlignment="1">
      <alignment horizontal="center" vertical="top"/>
    </xf>
    <xf numFmtId="0" fontId="53" fillId="17" borderId="10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horizontal="left"/>
    </xf>
    <xf numFmtId="0" fontId="53" fillId="0" borderId="26" xfId="0" applyFont="1" applyBorder="1" applyAlignment="1">
      <alignment horizontal="center"/>
    </xf>
    <xf numFmtId="0" fontId="53" fillId="0" borderId="24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9" xfId="0" applyFont="1" applyBorder="1" applyAlignment="1">
      <alignment horizontal="center"/>
    </xf>
    <xf numFmtId="167" fontId="52" fillId="3" borderId="4" xfId="0" applyNumberFormat="1" applyFont="1" applyFill="1" applyBorder="1" applyAlignment="1">
      <alignment horizontal="left" vertical="center" wrapText="1"/>
    </xf>
    <xf numFmtId="0" fontId="52" fillId="0" borderId="1" xfId="0" applyFont="1" applyBorder="1"/>
    <xf numFmtId="0" fontId="52" fillId="0" borderId="1" xfId="0" applyFont="1" applyBorder="1" applyAlignment="1">
      <alignment horizontal="justify" vertical="center" wrapText="1"/>
    </xf>
    <xf numFmtId="0" fontId="52" fillId="0" borderId="0" xfId="0" applyFont="1"/>
    <xf numFmtId="0" fontId="53" fillId="0" borderId="0" xfId="0" applyFont="1"/>
    <xf numFmtId="0" fontId="53" fillId="0" borderId="11" xfId="0" applyFont="1" applyBorder="1" applyAlignment="1">
      <alignment horizontal="center"/>
    </xf>
    <xf numFmtId="0" fontId="53" fillId="0" borderId="12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" xfId="0" applyFont="1" applyBorder="1" applyAlignment="1">
      <alignment horizontal="center"/>
    </xf>
    <xf numFmtId="0" fontId="53" fillId="30" borderId="29" xfId="0" applyFont="1" applyFill="1" applyBorder="1"/>
    <xf numFmtId="0" fontId="53" fillId="12" borderId="11" xfId="0" applyFont="1" applyFill="1" applyBorder="1" applyAlignment="1">
      <alignment horizontal="center"/>
    </xf>
    <xf numFmtId="167" fontId="52" fillId="12" borderId="1" xfId="0" applyNumberFormat="1" applyFont="1" applyFill="1" applyBorder="1" applyAlignment="1">
      <alignment horizontal="left" vertical="center" wrapText="1"/>
    </xf>
    <xf numFmtId="0" fontId="53" fillId="30" borderId="20" xfId="0" applyFont="1" applyFill="1" applyBorder="1"/>
    <xf numFmtId="0" fontId="53" fillId="12" borderId="10" xfId="0" applyFont="1" applyFill="1" applyBorder="1" applyAlignment="1">
      <alignment horizontal="center"/>
    </xf>
    <xf numFmtId="0" fontId="57" fillId="12" borderId="1" xfId="0" applyFont="1" applyFill="1" applyBorder="1" applyAlignment="1">
      <alignment vertical="center"/>
    </xf>
    <xf numFmtId="0" fontId="53" fillId="18" borderId="29" xfId="0" applyFont="1" applyFill="1" applyBorder="1"/>
    <xf numFmtId="0" fontId="53" fillId="30" borderId="33" xfId="0" applyFont="1" applyFill="1" applyBorder="1"/>
    <xf numFmtId="0" fontId="53" fillId="12" borderId="24" xfId="0" applyFont="1" applyFill="1" applyBorder="1" applyAlignment="1">
      <alignment horizontal="left"/>
    </xf>
    <xf numFmtId="0" fontId="53" fillId="12" borderId="27" xfId="0" applyFont="1" applyFill="1" applyBorder="1" applyAlignment="1">
      <alignment horizontal="center"/>
    </xf>
    <xf numFmtId="0" fontId="53" fillId="17" borderId="2" xfId="0" applyFont="1" applyFill="1" applyBorder="1"/>
    <xf numFmtId="0" fontId="53" fillId="0" borderId="2" xfId="0" applyFont="1" applyBorder="1"/>
    <xf numFmtId="0" fontId="53" fillId="0" borderId="2" xfId="0" applyFont="1" applyBorder="1" applyAlignment="1">
      <alignment horizontal="justify" vertical="center" wrapText="1"/>
    </xf>
    <xf numFmtId="0" fontId="53" fillId="0" borderId="1" xfId="0" applyFont="1" applyBorder="1" applyAlignment="1">
      <alignment horizontal="center" vertical="top"/>
    </xf>
    <xf numFmtId="0" fontId="53" fillId="0" borderId="1" xfId="0" applyFont="1" applyBorder="1" applyAlignment="1">
      <alignment horizontal="center"/>
    </xf>
    <xf numFmtId="0" fontId="56" fillId="3" borderId="1" xfId="0" applyFont="1" applyFill="1" applyBorder="1" applyAlignment="1">
      <alignment horizontal="right" vertical="center" wrapText="1"/>
    </xf>
    <xf numFmtId="0" fontId="52" fillId="12" borderId="1" xfId="0" applyFont="1" applyFill="1" applyBorder="1" applyAlignment="1">
      <alignment horizontal="center" vertical="center" wrapText="1"/>
    </xf>
    <xf numFmtId="0" fontId="52" fillId="0" borderId="2" xfId="0" applyFont="1" applyBorder="1"/>
    <xf numFmtId="0" fontId="52" fillId="0" borderId="2" xfId="0" applyFont="1" applyBorder="1" applyAlignment="1">
      <alignment horizontal="justify" vertical="center"/>
    </xf>
    <xf numFmtId="0" fontId="54" fillId="3" borderId="2" xfId="1" applyFont="1" applyFill="1" applyBorder="1" applyAlignment="1">
      <alignment vertical="center"/>
    </xf>
    <xf numFmtId="0" fontId="52" fillId="12" borderId="2" xfId="0" applyFont="1" applyFill="1" applyBorder="1"/>
    <xf numFmtId="0" fontId="54" fillId="12" borderId="2" xfId="1" applyFont="1" applyFill="1" applyBorder="1" applyAlignment="1">
      <alignment vertical="center"/>
    </xf>
    <xf numFmtId="0" fontId="54" fillId="3" borderId="2" xfId="1" applyFont="1" applyFill="1" applyBorder="1" applyAlignment="1">
      <alignment vertical="center" wrapText="1"/>
    </xf>
    <xf numFmtId="0" fontId="60" fillId="0" borderId="0" xfId="0" applyFont="1" applyAlignment="1">
      <alignment horizontal="center"/>
    </xf>
    <xf numFmtId="167" fontId="8" fillId="33" borderId="1" xfId="0" applyNumberFormat="1" applyFont="1" applyFill="1" applyBorder="1" applyAlignment="1">
      <alignment horizontal="left" vertical="center" wrapText="1"/>
    </xf>
    <xf numFmtId="0" fontId="8" fillId="33" borderId="1" xfId="0" applyFont="1" applyFill="1" applyBorder="1" applyAlignment="1">
      <alignment horizontal="left" vertical="center" wrapText="1"/>
    </xf>
    <xf numFmtId="0" fontId="8" fillId="33" borderId="0" xfId="0" applyFont="1" applyFill="1"/>
    <xf numFmtId="0" fontId="8" fillId="33" borderId="2" xfId="0" applyFont="1" applyFill="1" applyBorder="1" applyAlignment="1">
      <alignment horizontal="left" vertical="center" wrapText="1"/>
    </xf>
    <xf numFmtId="0" fontId="51" fillId="33" borderId="1" xfId="0" applyFont="1" applyFill="1" applyBorder="1" applyAlignment="1">
      <alignment vertical="center" wrapText="1"/>
    </xf>
    <xf numFmtId="0" fontId="23" fillId="33" borderId="1" xfId="0" applyFont="1" applyFill="1" applyBorder="1" applyAlignment="1">
      <alignment horizontal="center" vertical="center"/>
    </xf>
    <xf numFmtId="167" fontId="23" fillId="33" borderId="1" xfId="0" applyNumberFormat="1" applyFont="1" applyFill="1" applyBorder="1" applyAlignment="1">
      <alignment horizontal="left" vertical="center"/>
    </xf>
    <xf numFmtId="167" fontId="23" fillId="33" borderId="1" xfId="2" applyNumberFormat="1" applyFont="1" applyFill="1" applyBorder="1" applyAlignment="1">
      <alignment horizontal="left" vertical="center"/>
    </xf>
    <xf numFmtId="167" fontId="14" fillId="33" borderId="1" xfId="0" applyNumberFormat="1" applyFont="1" applyFill="1" applyBorder="1" applyAlignment="1">
      <alignment horizontal="left" vertical="center" wrapText="1"/>
    </xf>
    <xf numFmtId="0" fontId="7" fillId="33" borderId="0" xfId="0" applyFont="1" applyFill="1"/>
    <xf numFmtId="0" fontId="55" fillId="29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/>
    </xf>
    <xf numFmtId="167" fontId="22" fillId="0" borderId="1" xfId="2" applyNumberFormat="1" applyFont="1" applyFill="1" applyBorder="1" applyAlignment="1">
      <alignment horizontal="left" vertical="center"/>
    </xf>
    <xf numFmtId="167" fontId="9" fillId="0" borderId="1" xfId="0" applyNumberFormat="1" applyFont="1" applyBorder="1" applyAlignment="1">
      <alignment horizontal="left" vertical="center" wrapText="1"/>
    </xf>
    <xf numFmtId="0" fontId="61" fillId="33" borderId="1" xfId="0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167" fontId="63" fillId="0" borderId="1" xfId="0" applyNumberFormat="1" applyFont="1" applyBorder="1" applyAlignment="1">
      <alignment horizontal="left" vertical="center"/>
    </xf>
    <xf numFmtId="0" fontId="53" fillId="17" borderId="27" xfId="0" applyFont="1" applyFill="1" applyBorder="1"/>
    <xf numFmtId="0" fontId="53" fillId="17" borderId="1" xfId="0" applyFont="1" applyFill="1" applyBorder="1" applyAlignment="1">
      <alignment horizontal="center"/>
    </xf>
    <xf numFmtId="169" fontId="52" fillId="0" borderId="1" xfId="0" applyNumberFormat="1" applyFont="1" applyBorder="1" applyAlignment="1">
      <alignment vertical="top" wrapText="1"/>
    </xf>
    <xf numFmtId="0" fontId="52" fillId="3" borderId="1" xfId="0" applyFont="1" applyFill="1" applyBorder="1" applyAlignment="1">
      <alignment horizontal="right" vertical="center" wrapText="1"/>
    </xf>
    <xf numFmtId="0" fontId="53" fillId="17" borderId="10" xfId="0" applyFont="1" applyFill="1" applyBorder="1"/>
    <xf numFmtId="0" fontId="53" fillId="17" borderId="12" xfId="0" applyFont="1" applyFill="1" applyBorder="1" applyAlignment="1">
      <alignment horizontal="center"/>
    </xf>
    <xf numFmtId="0" fontId="53" fillId="33" borderId="10" xfId="0" applyFont="1" applyFill="1" applyBorder="1" applyAlignment="1">
      <alignment horizontal="center"/>
    </xf>
    <xf numFmtId="0" fontId="53" fillId="33" borderId="10" xfId="0" applyFont="1" applyFill="1" applyBorder="1"/>
    <xf numFmtId="0" fontId="63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167" fontId="54" fillId="0" borderId="1" xfId="0" applyNumberFormat="1" applyFont="1" applyBorder="1" applyAlignment="1">
      <alignment horizontal="left" vertical="center"/>
    </xf>
    <xf numFmtId="0" fontId="54" fillId="0" borderId="1" xfId="0" applyFont="1" applyBorder="1"/>
    <xf numFmtId="0" fontId="54" fillId="0" borderId="1" xfId="0" applyFont="1" applyBorder="1" applyAlignment="1">
      <alignment horizontal="center"/>
    </xf>
    <xf numFmtId="0" fontId="52" fillId="13" borderId="1" xfId="0" applyFont="1" applyFill="1" applyBorder="1" applyAlignment="1">
      <alignment horizontal="right" vertical="center" wrapText="1"/>
    </xf>
    <xf numFmtId="0" fontId="62" fillId="13" borderId="1" xfId="0" applyFont="1" applyFill="1" applyBorder="1" applyAlignment="1">
      <alignment horizontal="center" vertical="center"/>
    </xf>
    <xf numFmtId="0" fontId="62" fillId="13" borderId="1" xfId="0" applyFont="1" applyFill="1" applyBorder="1" applyAlignment="1">
      <alignment horizontal="right" vertical="center"/>
    </xf>
    <xf numFmtId="167" fontId="62" fillId="13" borderId="1" xfId="0" applyNumberFormat="1" applyFont="1" applyFill="1" applyBorder="1" applyAlignment="1">
      <alignment horizontal="left" vertical="center"/>
    </xf>
    <xf numFmtId="0" fontId="52" fillId="10" borderId="1" xfId="0" applyFont="1" applyFill="1" applyBorder="1" applyAlignment="1">
      <alignment horizontal="right" vertical="center" wrapText="1"/>
    </xf>
    <xf numFmtId="0" fontId="52" fillId="10" borderId="1" xfId="0" applyFont="1" applyFill="1" applyBorder="1" applyAlignment="1">
      <alignment horizontal="center" vertical="center" wrapText="1"/>
    </xf>
    <xf numFmtId="0" fontId="64" fillId="10" borderId="1" xfId="1" applyFont="1" applyFill="1" applyBorder="1" applyAlignment="1">
      <alignment vertical="center"/>
    </xf>
    <xf numFmtId="167" fontId="52" fillId="10" borderId="1" xfId="0" applyNumberFormat="1" applyFont="1" applyFill="1" applyBorder="1" applyAlignment="1">
      <alignment horizontal="left" vertical="center" wrapText="1"/>
    </xf>
    <xf numFmtId="0" fontId="65" fillId="8" borderId="1" xfId="0" applyFont="1" applyFill="1" applyBorder="1" applyAlignment="1">
      <alignment horizontal="right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64" fillId="8" borderId="1" xfId="1" applyFont="1" applyFill="1" applyBorder="1" applyAlignment="1">
      <alignment vertical="center"/>
    </xf>
    <xf numFmtId="167" fontId="52" fillId="8" borderId="1" xfId="0" applyNumberFormat="1" applyFont="1" applyFill="1" applyBorder="1" applyAlignment="1">
      <alignment horizontal="left" vertical="center" wrapText="1"/>
    </xf>
    <xf numFmtId="0" fontId="65" fillId="12" borderId="1" xfId="0" applyFont="1" applyFill="1" applyBorder="1" applyAlignment="1">
      <alignment horizontal="right" vertical="center" wrapText="1"/>
    </xf>
    <xf numFmtId="0" fontId="65" fillId="12" borderId="1" xfId="0" applyFont="1" applyFill="1" applyBorder="1" applyAlignment="1">
      <alignment horizontal="left" vertical="center" wrapText="1"/>
    </xf>
    <xf numFmtId="0" fontId="53" fillId="0" borderId="12" xfId="0" applyFont="1" applyBorder="1" applyAlignment="1">
      <alignment horizontal="center" vertical="center"/>
    </xf>
    <xf numFmtId="0" fontId="66" fillId="0" borderId="12" xfId="0" applyFont="1" applyBorder="1"/>
    <xf numFmtId="0" fontId="53" fillId="0" borderId="10" xfId="0" applyFont="1" applyBorder="1" applyAlignment="1">
      <alignment horizontal="center" vertical="center"/>
    </xf>
    <xf numFmtId="0" fontId="66" fillId="0" borderId="10" xfId="0" applyFont="1" applyBorder="1"/>
    <xf numFmtId="0" fontId="54" fillId="0" borderId="32" xfId="0" applyFont="1" applyBorder="1" applyAlignment="1">
      <alignment horizontal="left" vertical="center" wrapText="1"/>
    </xf>
    <xf numFmtId="0" fontId="65" fillId="3" borderId="1" xfId="0" applyFont="1" applyFill="1" applyBorder="1" applyAlignment="1">
      <alignment horizontal="right" vertical="center" wrapText="1"/>
    </xf>
    <xf numFmtId="0" fontId="53" fillId="0" borderId="10" xfId="0" applyFont="1" applyBorder="1" applyAlignment="1">
      <alignment horizontal="center" wrapText="1"/>
    </xf>
    <xf numFmtId="0" fontId="65" fillId="3" borderId="7" xfId="0" applyFont="1" applyFill="1" applyBorder="1" applyAlignment="1">
      <alignment horizontal="right" vertical="center" wrapText="1"/>
    </xf>
    <xf numFmtId="0" fontId="53" fillId="0" borderId="11" xfId="0" applyFont="1" applyBorder="1" applyAlignment="1">
      <alignment horizontal="center" vertical="center"/>
    </xf>
    <xf numFmtId="0" fontId="66" fillId="0" borderId="11" xfId="0" applyFont="1" applyBorder="1"/>
    <xf numFmtId="167" fontId="52" fillId="3" borderId="7" xfId="0" applyNumberFormat="1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/>
    </xf>
    <xf numFmtId="0" fontId="66" fillId="0" borderId="1" xfId="0" applyFont="1" applyBorder="1"/>
    <xf numFmtId="0" fontId="53" fillId="3" borderId="10" xfId="0" applyFont="1" applyFill="1" applyBorder="1" applyAlignment="1">
      <alignment horizontal="center" vertical="center"/>
    </xf>
    <xf numFmtId="0" fontId="66" fillId="3" borderId="10" xfId="0" applyFont="1" applyFill="1" applyBorder="1"/>
    <xf numFmtId="0" fontId="53" fillId="3" borderId="10" xfId="0" applyFont="1" applyFill="1" applyBorder="1" applyAlignment="1">
      <alignment horizontal="center"/>
    </xf>
    <xf numFmtId="0" fontId="52" fillId="3" borderId="0" xfId="0" applyFont="1" applyFill="1"/>
    <xf numFmtId="0" fontId="53" fillId="3" borderId="10" xfId="0" applyFont="1" applyFill="1" applyBorder="1"/>
    <xf numFmtId="0" fontId="53" fillId="3" borderId="10" xfId="0" applyFont="1" applyFill="1" applyBorder="1" applyAlignment="1">
      <alignment horizontal="center" wrapText="1"/>
    </xf>
    <xf numFmtId="0" fontId="65" fillId="13" borderId="1" xfId="0" applyFont="1" applyFill="1" applyBorder="1" applyAlignment="1">
      <alignment horizontal="right" vertical="center" wrapText="1"/>
    </xf>
    <xf numFmtId="0" fontId="52" fillId="13" borderId="1" xfId="0" applyFont="1" applyFill="1" applyBorder="1" applyAlignment="1">
      <alignment horizontal="center" vertical="center" wrapText="1"/>
    </xf>
    <xf numFmtId="0" fontId="51" fillId="13" borderId="1" xfId="1" applyFont="1" applyFill="1" applyBorder="1" applyAlignment="1">
      <alignment horizontal="right" vertical="center"/>
    </xf>
    <xf numFmtId="167" fontId="65" fillId="13" borderId="1" xfId="0" applyNumberFormat="1" applyFont="1" applyFill="1" applyBorder="1" applyAlignment="1">
      <alignment horizontal="left" vertical="center" wrapText="1"/>
    </xf>
    <xf numFmtId="0" fontId="65" fillId="11" borderId="1" xfId="0" applyFont="1" applyFill="1" applyBorder="1" applyAlignment="1">
      <alignment horizontal="right" vertical="center" wrapText="1"/>
    </xf>
    <xf numFmtId="0" fontId="52" fillId="11" borderId="1" xfId="0" applyFont="1" applyFill="1" applyBorder="1" applyAlignment="1">
      <alignment horizontal="center" vertical="center" wrapText="1"/>
    </xf>
    <xf numFmtId="0" fontId="64" fillId="11" borderId="1" xfId="1" applyFont="1" applyFill="1" applyBorder="1" applyAlignment="1">
      <alignment vertical="center"/>
    </xf>
    <xf numFmtId="167" fontId="52" fillId="11" borderId="1" xfId="0" applyNumberFormat="1" applyFont="1" applyFill="1" applyBorder="1" applyAlignment="1">
      <alignment horizontal="left" vertical="center" wrapText="1"/>
    </xf>
    <xf numFmtId="0" fontId="64" fillId="12" borderId="1" xfId="1" applyFont="1" applyFill="1" applyBorder="1" applyAlignment="1">
      <alignment vertical="center"/>
    </xf>
    <xf numFmtId="0" fontId="54" fillId="12" borderId="1" xfId="1" applyFont="1" applyFill="1" applyBorder="1" applyAlignment="1">
      <alignment vertical="center"/>
    </xf>
    <xf numFmtId="0" fontId="52" fillId="9" borderId="4" xfId="0" applyFont="1" applyFill="1" applyBorder="1" applyAlignment="1">
      <alignment horizontal="right" vertical="center" wrapText="1"/>
    </xf>
    <xf numFmtId="0" fontId="52" fillId="9" borderId="4" xfId="0" applyFont="1" applyFill="1" applyBorder="1" applyAlignment="1">
      <alignment horizontal="center" vertical="center" wrapText="1"/>
    </xf>
    <xf numFmtId="0" fontId="67" fillId="9" borderId="4" xfId="0" applyFont="1" applyFill="1" applyBorder="1" applyAlignment="1">
      <alignment horizontal="right" vertical="center"/>
    </xf>
    <xf numFmtId="167" fontId="52" fillId="9" borderId="4" xfId="0" applyNumberFormat="1" applyFont="1" applyFill="1" applyBorder="1" applyAlignment="1">
      <alignment horizontal="left" vertical="center" wrapText="1"/>
    </xf>
    <xf numFmtId="0" fontId="67" fillId="10" borderId="1" xfId="0" applyFont="1" applyFill="1" applyBorder="1" applyAlignment="1">
      <alignment vertical="center"/>
    </xf>
    <xf numFmtId="0" fontId="65" fillId="11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vertical="center"/>
    </xf>
    <xf numFmtId="0" fontId="52" fillId="33" borderId="4" xfId="0" applyFont="1" applyFill="1" applyBorder="1" applyAlignment="1">
      <alignment horizontal="center" vertical="center" wrapText="1"/>
    </xf>
    <xf numFmtId="167" fontId="52" fillId="33" borderId="1" xfId="0" applyNumberFormat="1" applyFont="1" applyFill="1" applyBorder="1" applyAlignment="1">
      <alignment horizontal="left" vertical="center" wrapText="1"/>
    </xf>
    <xf numFmtId="0" fontId="52" fillId="14" borderId="1" xfId="0" applyFont="1" applyFill="1" applyBorder="1" applyAlignment="1">
      <alignment horizontal="right" vertical="center" wrapText="1"/>
    </xf>
    <xf numFmtId="0" fontId="52" fillId="14" borderId="1" xfId="0" applyFont="1" applyFill="1" applyBorder="1" applyAlignment="1">
      <alignment horizontal="center" vertical="center" wrapText="1"/>
    </xf>
    <xf numFmtId="0" fontId="67" fillId="14" borderId="1" xfId="0" applyFont="1" applyFill="1" applyBorder="1" applyAlignment="1">
      <alignment horizontal="right" vertical="center"/>
    </xf>
    <xf numFmtId="167" fontId="65" fillId="14" borderId="1" xfId="0" applyNumberFormat="1" applyFont="1" applyFill="1" applyBorder="1" applyAlignment="1">
      <alignment horizontal="left" vertical="center" wrapText="1"/>
    </xf>
    <xf numFmtId="0" fontId="52" fillId="10" borderId="0" xfId="0" applyFont="1" applyFill="1" applyAlignment="1">
      <alignment horizontal="right" vertical="center" wrapText="1"/>
    </xf>
    <xf numFmtId="0" fontId="52" fillId="10" borderId="0" xfId="0" applyFont="1" applyFill="1" applyAlignment="1">
      <alignment horizontal="center" vertical="center" wrapText="1"/>
    </xf>
    <xf numFmtId="0" fontId="68" fillId="10" borderId="0" xfId="0" applyFont="1" applyFill="1" applyAlignment="1">
      <alignment vertical="center"/>
    </xf>
    <xf numFmtId="167" fontId="68" fillId="10" borderId="0" xfId="0" applyNumberFormat="1" applyFont="1" applyFill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/>
    </xf>
    <xf numFmtId="167" fontId="52" fillId="0" borderId="0" xfId="0" applyNumberFormat="1" applyFont="1" applyAlignment="1">
      <alignment horizontal="left" vertical="center" wrapText="1"/>
    </xf>
    <xf numFmtId="0" fontId="63" fillId="33" borderId="1" xfId="0" applyFont="1" applyFill="1" applyBorder="1" applyAlignment="1">
      <alignment horizontal="center" vertical="center"/>
    </xf>
    <xf numFmtId="0" fontId="63" fillId="33" borderId="1" xfId="0" applyFont="1" applyFill="1" applyBorder="1" applyAlignment="1">
      <alignment vertical="center"/>
    </xf>
    <xf numFmtId="167" fontId="63" fillId="33" borderId="1" xfId="0" applyNumberFormat="1" applyFont="1" applyFill="1" applyBorder="1" applyAlignment="1">
      <alignment horizontal="left" vertical="center"/>
    </xf>
    <xf numFmtId="0" fontId="63" fillId="13" borderId="1" xfId="0" applyFont="1" applyFill="1" applyBorder="1" applyAlignment="1">
      <alignment horizontal="center" vertical="center"/>
    </xf>
    <xf numFmtId="0" fontId="63" fillId="13" borderId="1" xfId="0" applyFont="1" applyFill="1" applyBorder="1" applyAlignment="1">
      <alignment horizontal="right" vertical="center"/>
    </xf>
    <xf numFmtId="167" fontId="63" fillId="13" borderId="1" xfId="0" applyNumberFormat="1" applyFont="1" applyFill="1" applyBorder="1" applyAlignment="1">
      <alignment horizontal="left" vertical="center"/>
    </xf>
    <xf numFmtId="0" fontId="52" fillId="8" borderId="1" xfId="0" applyFont="1" applyFill="1" applyBorder="1" applyAlignment="1">
      <alignment horizontal="right" vertical="center" wrapText="1"/>
    </xf>
    <xf numFmtId="0" fontId="52" fillId="12" borderId="1" xfId="0" applyFont="1" applyFill="1" applyBorder="1" applyAlignment="1">
      <alignment horizontal="right" vertical="center" wrapText="1"/>
    </xf>
    <xf numFmtId="0" fontId="52" fillId="12" borderId="1" xfId="0" applyFont="1" applyFill="1" applyBorder="1" applyAlignment="1">
      <alignment horizontal="left" vertical="center" wrapText="1"/>
    </xf>
    <xf numFmtId="0" fontId="52" fillId="3" borderId="7" xfId="0" applyFont="1" applyFill="1" applyBorder="1" applyAlignment="1">
      <alignment horizontal="right" vertical="center" wrapText="1"/>
    </xf>
    <xf numFmtId="0" fontId="54" fillId="13" borderId="1" xfId="1" applyFont="1" applyFill="1" applyBorder="1" applyAlignment="1">
      <alignment horizontal="right" vertical="center"/>
    </xf>
    <xf numFmtId="167" fontId="52" fillId="13" borderId="1" xfId="0" applyNumberFormat="1" applyFont="1" applyFill="1" applyBorder="1" applyAlignment="1">
      <alignment horizontal="left" vertical="center" wrapText="1"/>
    </xf>
    <xf numFmtId="0" fontId="52" fillId="11" borderId="1" xfId="0" applyFont="1" applyFill="1" applyBorder="1" applyAlignment="1">
      <alignment horizontal="right" vertical="center" wrapText="1"/>
    </xf>
    <xf numFmtId="0" fontId="69" fillId="9" borderId="4" xfId="0" applyFont="1" applyFill="1" applyBorder="1" applyAlignment="1">
      <alignment horizontal="right" vertical="center"/>
    </xf>
    <xf numFmtId="0" fontId="69" fillId="10" borderId="1" xfId="0" applyFont="1" applyFill="1" applyBorder="1" applyAlignment="1">
      <alignment vertical="center"/>
    </xf>
    <xf numFmtId="0" fontId="52" fillId="11" borderId="1" xfId="0" applyFont="1" applyFill="1" applyBorder="1" applyAlignment="1">
      <alignment horizontal="left" vertical="center" wrapText="1"/>
    </xf>
    <xf numFmtId="0" fontId="69" fillId="14" borderId="1" xfId="0" applyFont="1" applyFill="1" applyBorder="1" applyAlignment="1">
      <alignment horizontal="right" vertical="center"/>
    </xf>
    <xf numFmtId="167" fontId="52" fillId="14" borderId="1" xfId="0" applyNumberFormat="1" applyFont="1" applyFill="1" applyBorder="1" applyAlignment="1">
      <alignment horizontal="left" vertical="center" wrapText="1"/>
    </xf>
    <xf numFmtId="0" fontId="70" fillId="10" borderId="0" xfId="0" applyFont="1" applyFill="1" applyAlignment="1">
      <alignment vertical="center"/>
    </xf>
    <xf numFmtId="167" fontId="70" fillId="10" borderId="0" xfId="0" applyNumberFormat="1" applyFont="1" applyFill="1" applyAlignment="1">
      <alignment horizontal="left" vertical="center" wrapText="1"/>
    </xf>
    <xf numFmtId="0" fontId="51" fillId="3" borderId="1" xfId="0" applyFont="1" applyFill="1" applyBorder="1" applyAlignment="1">
      <alignment vertical="center"/>
    </xf>
    <xf numFmtId="0" fontId="65" fillId="12" borderId="1" xfId="0" applyFont="1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right" vertical="center" wrapText="1"/>
    </xf>
    <xf numFmtId="0" fontId="52" fillId="3" borderId="0" xfId="0" applyFont="1" applyFill="1" applyAlignment="1">
      <alignment horizontal="center"/>
    </xf>
    <xf numFmtId="0" fontId="52" fillId="9" borderId="1" xfId="0" applyFont="1" applyFill="1" applyBorder="1" applyAlignment="1">
      <alignment horizontal="right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67" fillId="9" borderId="1" xfId="0" applyFont="1" applyFill="1" applyBorder="1" applyAlignment="1">
      <alignment horizontal="right" vertical="center"/>
    </xf>
    <xf numFmtId="167" fontId="65" fillId="9" borderId="1" xfId="0" applyNumberFormat="1" applyFont="1" applyFill="1" applyBorder="1" applyAlignment="1">
      <alignment horizontal="left" vertical="center" wrapText="1"/>
    </xf>
    <xf numFmtId="0" fontId="65" fillId="33" borderId="25" xfId="0" applyFont="1" applyFill="1" applyBorder="1"/>
    <xf numFmtId="0" fontId="52" fillId="12" borderId="1" xfId="0" applyFont="1" applyFill="1" applyBorder="1" applyAlignment="1">
      <alignment vertical="center" wrapText="1"/>
    </xf>
    <xf numFmtId="167" fontId="63" fillId="0" borderId="1" xfId="2" applyNumberFormat="1" applyFont="1" applyBorder="1" applyAlignment="1">
      <alignment horizontal="left" vertical="center"/>
    </xf>
    <xf numFmtId="167" fontId="54" fillId="3" borderId="1" xfId="0" applyNumberFormat="1" applyFont="1" applyFill="1" applyBorder="1" applyAlignment="1">
      <alignment horizontal="left" vertical="center" wrapText="1"/>
    </xf>
    <xf numFmtId="0" fontId="53" fillId="33" borderId="10" xfId="0" applyFont="1" applyFill="1" applyBorder="1" applyAlignment="1">
      <alignment horizontal="center" vertical="top"/>
    </xf>
    <xf numFmtId="167" fontId="63" fillId="33" borderId="1" xfId="2" applyNumberFormat="1" applyFont="1" applyFill="1" applyBorder="1" applyAlignment="1">
      <alignment horizontal="left" vertical="center"/>
    </xf>
    <xf numFmtId="167" fontId="54" fillId="33" borderId="1" xfId="0" applyNumberFormat="1" applyFont="1" applyFill="1" applyBorder="1" applyAlignment="1">
      <alignment horizontal="left" vertical="center" wrapText="1"/>
    </xf>
    <xf numFmtId="0" fontId="52" fillId="33" borderId="0" xfId="0" applyFont="1" applyFill="1"/>
    <xf numFmtId="167" fontId="54" fillId="0" borderId="1" xfId="2" applyNumberFormat="1" applyFont="1" applyBorder="1" applyAlignment="1">
      <alignment horizontal="left" vertical="center"/>
    </xf>
    <xf numFmtId="0" fontId="62" fillId="13" borderId="1" xfId="0" applyFont="1" applyFill="1" applyBorder="1" applyAlignment="1">
      <alignment vertical="center"/>
    </xf>
    <xf numFmtId="0" fontId="52" fillId="10" borderId="1" xfId="0" applyFont="1" applyFill="1" applyBorder="1" applyAlignment="1">
      <alignment vertical="center" wrapText="1"/>
    </xf>
    <xf numFmtId="0" fontId="52" fillId="8" borderId="1" xfId="0" applyFont="1" applyFill="1" applyBorder="1" applyAlignment="1">
      <alignment vertical="center" wrapText="1"/>
    </xf>
    <xf numFmtId="167" fontId="53" fillId="3" borderId="12" xfId="0" applyNumberFormat="1" applyFont="1" applyFill="1" applyBorder="1"/>
    <xf numFmtId="0" fontId="52" fillId="3" borderId="4" xfId="0" applyFont="1" applyFill="1" applyBorder="1" applyAlignment="1">
      <alignment vertical="center" wrapText="1"/>
    </xf>
    <xf numFmtId="167" fontId="53" fillId="3" borderId="10" xfId="0" applyNumberFormat="1" applyFont="1" applyFill="1" applyBorder="1"/>
    <xf numFmtId="0" fontId="52" fillId="3" borderId="1" xfId="0" applyFont="1" applyFill="1" applyBorder="1" applyAlignment="1">
      <alignment vertical="center" wrapText="1"/>
    </xf>
    <xf numFmtId="167" fontId="53" fillId="3" borderId="11" xfId="0" applyNumberFormat="1" applyFont="1" applyFill="1" applyBorder="1"/>
    <xf numFmtId="0" fontId="52" fillId="3" borderId="7" xfId="0" applyFont="1" applyFill="1" applyBorder="1" applyAlignment="1">
      <alignment vertical="center" wrapText="1"/>
    </xf>
    <xf numFmtId="167" fontId="53" fillId="3" borderId="1" xfId="0" applyNumberFormat="1" applyFont="1" applyFill="1" applyBorder="1"/>
    <xf numFmtId="0" fontId="53" fillId="17" borderId="34" xfId="0" applyFont="1" applyFill="1" applyBorder="1"/>
    <xf numFmtId="0" fontId="52" fillId="17" borderId="1" xfId="0" applyFont="1" applyFill="1" applyBorder="1" applyAlignment="1">
      <alignment horizontal="center"/>
    </xf>
    <xf numFmtId="0" fontId="71" fillId="17" borderId="1" xfId="0" applyFont="1" applyFill="1" applyBorder="1" applyAlignment="1">
      <alignment horizontal="center"/>
    </xf>
    <xf numFmtId="167" fontId="61" fillId="3" borderId="10" xfId="0" applyNumberFormat="1" applyFont="1" applyFill="1" applyBorder="1"/>
    <xf numFmtId="0" fontId="52" fillId="13" borderId="1" xfId="0" applyFont="1" applyFill="1" applyBorder="1" applyAlignment="1">
      <alignment vertical="center" wrapText="1"/>
    </xf>
    <xf numFmtId="167" fontId="65" fillId="10" borderId="1" xfId="0" applyNumberFormat="1" applyFont="1" applyFill="1" applyBorder="1" applyAlignment="1">
      <alignment horizontal="left" vertical="center" wrapText="1"/>
    </xf>
    <xf numFmtId="167" fontId="65" fillId="11" borderId="1" xfId="0" applyNumberFormat="1" applyFont="1" applyFill="1" applyBorder="1" applyAlignment="1">
      <alignment horizontal="left" vertical="center" wrapText="1"/>
    </xf>
    <xf numFmtId="0" fontId="52" fillId="11" borderId="1" xfId="0" applyFont="1" applyFill="1" applyBorder="1" applyAlignment="1">
      <alignment vertical="center" wrapText="1"/>
    </xf>
    <xf numFmtId="167" fontId="65" fillId="12" borderId="1" xfId="0" applyNumberFormat="1" applyFont="1" applyFill="1" applyBorder="1" applyAlignment="1">
      <alignment horizontal="left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right" vertical="center" wrapText="1"/>
    </xf>
    <xf numFmtId="167" fontId="65" fillId="3" borderId="4" xfId="0" applyNumberFormat="1" applyFont="1" applyFill="1" applyBorder="1" applyAlignment="1">
      <alignment horizontal="left" vertical="center" wrapText="1"/>
    </xf>
    <xf numFmtId="167" fontId="65" fillId="3" borderId="1" xfId="0" applyNumberFormat="1" applyFont="1" applyFill="1" applyBorder="1" applyAlignment="1">
      <alignment horizontal="left" vertical="center" wrapText="1"/>
    </xf>
    <xf numFmtId="0" fontId="72" fillId="0" borderId="0" xfId="0" applyFont="1" applyAlignment="1">
      <alignment vertical="center"/>
    </xf>
    <xf numFmtId="0" fontId="73" fillId="33" borderId="15" xfId="0" applyFont="1" applyFill="1" applyBorder="1" applyAlignment="1">
      <alignment vertical="center"/>
    </xf>
    <xf numFmtId="167" fontId="52" fillId="33" borderId="6" xfId="0" applyNumberFormat="1" applyFont="1" applyFill="1" applyBorder="1" applyAlignment="1">
      <alignment horizontal="left" vertical="center" wrapText="1"/>
    </xf>
    <xf numFmtId="0" fontId="52" fillId="33" borderId="1" xfId="0" applyFont="1" applyFill="1" applyBorder="1" applyAlignment="1">
      <alignment horizontal="left" vertical="center" wrapText="1"/>
    </xf>
    <xf numFmtId="0" fontId="52" fillId="0" borderId="2" xfId="0" applyFont="1" applyBorder="1" applyAlignment="1">
      <alignment horizontal="center" vertical="center" wrapText="1"/>
    </xf>
    <xf numFmtId="167" fontId="52" fillId="0" borderId="6" xfId="0" applyNumberFormat="1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167" fontId="52" fillId="0" borderId="4" xfId="0" applyNumberFormat="1" applyFont="1" applyBorder="1" applyAlignment="1">
      <alignment horizontal="left" vertical="center" wrapText="1"/>
    </xf>
    <xf numFmtId="0" fontId="53" fillId="9" borderId="12" xfId="0" applyFont="1" applyFill="1" applyBorder="1"/>
    <xf numFmtId="0" fontId="53" fillId="9" borderId="10" xfId="0" applyFont="1" applyFill="1" applyBorder="1" applyAlignment="1">
      <alignment horizontal="center"/>
    </xf>
    <xf numFmtId="167" fontId="65" fillId="9" borderId="4" xfId="0" applyNumberFormat="1" applyFont="1" applyFill="1" applyBorder="1" applyAlignment="1">
      <alignment horizontal="left" vertical="center" wrapText="1"/>
    </xf>
    <xf numFmtId="0" fontId="52" fillId="9" borderId="4" xfId="0" applyFont="1" applyFill="1" applyBorder="1" applyAlignment="1">
      <alignment vertical="center" wrapText="1"/>
    </xf>
    <xf numFmtId="0" fontId="53" fillId="10" borderId="10" xfId="0" applyFont="1" applyFill="1" applyBorder="1"/>
    <xf numFmtId="0" fontId="53" fillId="10" borderId="10" xfId="0" applyFont="1" applyFill="1" applyBorder="1" applyAlignment="1">
      <alignment horizontal="center"/>
    </xf>
    <xf numFmtId="167" fontId="67" fillId="10" borderId="1" xfId="0" applyNumberFormat="1" applyFont="1" applyFill="1" applyBorder="1" applyAlignment="1">
      <alignment horizontal="left" vertical="center" wrapText="1"/>
    </xf>
    <xf numFmtId="0" fontId="53" fillId="8" borderId="10" xfId="0" applyFont="1" applyFill="1" applyBorder="1"/>
    <xf numFmtId="0" fontId="53" fillId="8" borderId="10" xfId="0" applyFont="1" applyFill="1" applyBorder="1" applyAlignment="1">
      <alignment horizontal="center"/>
    </xf>
    <xf numFmtId="0" fontId="52" fillId="33" borderId="1" xfId="0" applyFont="1" applyFill="1" applyBorder="1" applyAlignment="1">
      <alignment vertical="center" wrapText="1"/>
    </xf>
    <xf numFmtId="0" fontId="52" fillId="0" borderId="27" xfId="0" applyFont="1" applyBorder="1" applyAlignment="1">
      <alignment vertical="top"/>
    </xf>
    <xf numFmtId="0" fontId="52" fillId="0" borderId="10" xfId="0" applyFont="1" applyBorder="1" applyAlignment="1">
      <alignment horizontal="center" vertical="top"/>
    </xf>
    <xf numFmtId="0" fontId="52" fillId="0" borderId="26" xfId="0" applyFont="1" applyBorder="1" applyAlignment="1">
      <alignment vertical="top"/>
    </xf>
    <xf numFmtId="0" fontId="52" fillId="0" borderId="12" xfId="0" applyFont="1" applyBorder="1" applyAlignment="1">
      <alignment horizontal="center" vertical="top"/>
    </xf>
    <xf numFmtId="0" fontId="52" fillId="0" borderId="17" xfId="0" applyFont="1" applyBorder="1" applyAlignment="1">
      <alignment horizontal="center" vertical="top"/>
    </xf>
    <xf numFmtId="0" fontId="53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vertical="top"/>
    </xf>
    <xf numFmtId="0" fontId="52" fillId="0" borderId="17" xfId="0" applyFont="1" applyBorder="1" applyAlignment="1">
      <alignment vertical="top"/>
    </xf>
    <xf numFmtId="0" fontId="52" fillId="0" borderId="0" xfId="0" applyFont="1" applyAlignment="1">
      <alignment vertical="top"/>
    </xf>
    <xf numFmtId="0" fontId="52" fillId="0" borderId="10" xfId="0" applyFont="1" applyBorder="1" applyAlignment="1">
      <alignment horizontal="center"/>
    </xf>
    <xf numFmtId="0" fontId="61" fillId="0" borderId="1" xfId="0" applyFont="1" applyBorder="1" applyAlignment="1">
      <alignment vertical="center"/>
    </xf>
    <xf numFmtId="0" fontId="65" fillId="0" borderId="1" xfId="0" applyFont="1" applyBorder="1" applyAlignment="1">
      <alignment horizontal="right" vertical="center" wrapText="1"/>
    </xf>
    <xf numFmtId="0" fontId="53" fillId="0" borderId="10" xfId="0" applyFont="1" applyBorder="1" applyAlignment="1">
      <alignment horizontal="left" vertical="top"/>
    </xf>
    <xf numFmtId="0" fontId="52" fillId="33" borderId="7" xfId="0" applyFont="1" applyFill="1" applyBorder="1" applyAlignment="1">
      <alignment horizontal="center" vertical="center" wrapText="1"/>
    </xf>
    <xf numFmtId="0" fontId="53" fillId="33" borderId="11" xfId="0" applyFont="1" applyFill="1" applyBorder="1" applyAlignment="1">
      <alignment horizontal="center"/>
    </xf>
    <xf numFmtId="167" fontId="52" fillId="33" borderId="7" xfId="0" applyNumberFormat="1" applyFont="1" applyFill="1" applyBorder="1" applyAlignment="1">
      <alignment horizontal="left" vertical="center" wrapText="1"/>
    </xf>
    <xf numFmtId="0" fontId="52" fillId="0" borderId="2" xfId="0" applyFont="1" applyBorder="1" applyAlignment="1">
      <alignment horizontal="right" vertical="center" wrapText="1"/>
    </xf>
    <xf numFmtId="0" fontId="53" fillId="34" borderId="1" xfId="0" applyFont="1" applyFill="1" applyBorder="1" applyAlignment="1">
      <alignment horizontal="center" vertical="center" wrapText="1"/>
    </xf>
    <xf numFmtId="0" fontId="53" fillId="34" borderId="1" xfId="0" applyFont="1" applyFill="1" applyBorder="1" applyAlignment="1">
      <alignment vertical="center" wrapText="1"/>
    </xf>
    <xf numFmtId="0" fontId="53" fillId="0" borderId="12" xfId="0" applyFont="1" applyBorder="1" applyAlignment="1">
      <alignment horizontal="center" vertical="top"/>
    </xf>
    <xf numFmtId="0" fontId="53" fillId="0" borderId="12" xfId="0" applyFont="1" applyBorder="1" applyAlignment="1">
      <alignment horizontal="left" vertical="top"/>
    </xf>
    <xf numFmtId="0" fontId="52" fillId="32" borderId="10" xfId="0" applyFont="1" applyFill="1" applyBorder="1" applyAlignment="1">
      <alignment horizontal="center"/>
    </xf>
    <xf numFmtId="0" fontId="52" fillId="32" borderId="10" xfId="0" applyFont="1" applyFill="1" applyBorder="1"/>
    <xf numFmtId="0" fontId="52" fillId="17" borderId="0" xfId="0" applyFont="1" applyFill="1" applyAlignment="1">
      <alignment horizontal="center"/>
    </xf>
    <xf numFmtId="0" fontId="52" fillId="0" borderId="2" xfId="0" applyFont="1" applyBorder="1" applyAlignment="1">
      <alignment horizontal="left" vertical="center" wrapText="1"/>
    </xf>
    <xf numFmtId="0" fontId="52" fillId="14" borderId="2" xfId="0" applyFont="1" applyFill="1" applyBorder="1" applyAlignment="1">
      <alignment vertical="center" wrapText="1"/>
    </xf>
    <xf numFmtId="0" fontId="52" fillId="14" borderId="0" xfId="0" applyFont="1" applyFill="1"/>
    <xf numFmtId="0" fontId="52" fillId="10" borderId="0" xfId="0" applyFont="1" applyFill="1" applyAlignment="1">
      <alignment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3" fillId="31" borderId="1" xfId="0" applyFont="1" applyFill="1" applyBorder="1" applyAlignment="1">
      <alignment horizontal="center" vertical="top" wrapText="1"/>
    </xf>
    <xf numFmtId="0" fontId="61" fillId="12" borderId="1" xfId="0" applyFont="1" applyFill="1" applyBorder="1" applyAlignment="1">
      <alignment vertical="center"/>
    </xf>
    <xf numFmtId="0" fontId="69" fillId="33" borderId="2" xfId="0" applyFont="1" applyFill="1" applyBorder="1" applyAlignment="1">
      <alignment horizontal="center"/>
    </xf>
    <xf numFmtId="0" fontId="52" fillId="0" borderId="1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center"/>
    </xf>
    <xf numFmtId="0" fontId="69" fillId="0" borderId="6" xfId="0" applyFont="1" applyBorder="1" applyAlignment="1">
      <alignment horizontal="center" vertical="top"/>
    </xf>
    <xf numFmtId="0" fontId="69" fillId="0" borderId="1" xfId="0" applyFont="1" applyBorder="1"/>
    <xf numFmtId="0" fontId="69" fillId="0" borderId="0" xfId="0" applyFont="1" applyAlignment="1">
      <alignment horizontal="center"/>
    </xf>
    <xf numFmtId="0" fontId="52" fillId="0" borderId="4" xfId="0" applyFont="1" applyBorder="1" applyAlignment="1">
      <alignment horizontal="center" vertical="center"/>
    </xf>
    <xf numFmtId="0" fontId="54" fillId="12" borderId="1" xfId="0" applyFont="1" applyFill="1" applyBorder="1" applyAlignment="1">
      <alignment horizontal="center"/>
    </xf>
    <xf numFmtId="167" fontId="9" fillId="12" borderId="1" xfId="0" applyNumberFormat="1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54" fillId="12" borderId="1" xfId="0" applyFont="1" applyFill="1" applyBorder="1" applyAlignment="1">
      <alignment vertical="center"/>
    </xf>
    <xf numFmtId="167" fontId="54" fillId="12" borderId="1" xfId="0" applyNumberFormat="1" applyFont="1" applyFill="1" applyBorder="1" applyAlignment="1">
      <alignment horizontal="left" vertical="center"/>
    </xf>
    <xf numFmtId="0" fontId="65" fillId="0" borderId="12" xfId="0" applyFont="1" applyBorder="1" applyAlignment="1">
      <alignment vertical="top"/>
    </xf>
    <xf numFmtId="0" fontId="73" fillId="3" borderId="2" xfId="0" applyFont="1" applyFill="1" applyBorder="1" applyAlignment="1">
      <alignment vertical="center"/>
    </xf>
    <xf numFmtId="0" fontId="54" fillId="3" borderId="1" xfId="0" applyFont="1" applyFill="1" applyBorder="1" applyAlignment="1">
      <alignment horizontal="left" vertical="center"/>
    </xf>
    <xf numFmtId="0" fontId="52" fillId="0" borderId="6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51" fillId="12" borderId="1" xfId="0" applyFont="1" applyFill="1" applyBorder="1" applyAlignment="1">
      <alignment horizontal="left" vertical="center" wrapText="1"/>
    </xf>
    <xf numFmtId="0" fontId="65" fillId="0" borderId="1" xfId="0" applyFont="1" applyBorder="1"/>
    <xf numFmtId="0" fontId="75" fillId="0" borderId="0" xfId="0" applyFont="1"/>
    <xf numFmtId="0" fontId="69" fillId="0" borderId="1" xfId="0" applyFont="1" applyBorder="1" applyAlignment="1">
      <alignment horizontal="center"/>
    </xf>
    <xf numFmtId="0" fontId="65" fillId="33" borderId="1" xfId="0" applyFont="1" applyFill="1" applyBorder="1" applyAlignment="1">
      <alignment horizontal="left" vertical="center" wrapText="1"/>
    </xf>
    <xf numFmtId="167" fontId="52" fillId="0" borderId="1" xfId="0" applyNumberFormat="1" applyFont="1" applyBorder="1" applyAlignment="1">
      <alignment horizontal="center" vertical="center" wrapText="1"/>
    </xf>
    <xf numFmtId="167" fontId="53" fillId="34" borderId="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67" fontId="75" fillId="15" borderId="1" xfId="0" applyNumberFormat="1" applyFont="1" applyFill="1" applyBorder="1" applyAlignment="1">
      <alignment horizontal="center"/>
    </xf>
    <xf numFmtId="167" fontId="75" fillId="15" borderId="2" xfId="0" applyNumberFormat="1" applyFont="1" applyFill="1" applyBorder="1" applyAlignment="1">
      <alignment horizontal="center"/>
    </xf>
    <xf numFmtId="0" fontId="53" fillId="0" borderId="1" xfId="0" applyFont="1" applyBorder="1"/>
    <xf numFmtId="0" fontId="52" fillId="18" borderId="12" xfId="0" applyFont="1" applyFill="1" applyBorder="1" applyAlignment="1">
      <alignment horizontal="center"/>
    </xf>
    <xf numFmtId="167" fontId="54" fillId="0" borderId="1" xfId="0" applyNumberFormat="1" applyFont="1" applyBorder="1"/>
    <xf numFmtId="167" fontId="54" fillId="0" borderId="2" xfId="0" applyNumberFormat="1" applyFont="1" applyBorder="1"/>
    <xf numFmtId="0" fontId="52" fillId="18" borderId="10" xfId="0" applyFont="1" applyFill="1" applyBorder="1" applyAlignment="1">
      <alignment horizontal="center"/>
    </xf>
    <xf numFmtId="167" fontId="54" fillId="3" borderId="2" xfId="0" applyNumberFormat="1" applyFont="1" applyFill="1" applyBorder="1" applyAlignment="1">
      <alignment horizontal="right" wrapText="1"/>
    </xf>
    <xf numFmtId="167" fontId="54" fillId="0" borderId="1" xfId="0" applyNumberFormat="1" applyFont="1" applyBorder="1" applyAlignment="1">
      <alignment horizontal="left"/>
    </xf>
    <xf numFmtId="167" fontId="54" fillId="0" borderId="2" xfId="0" applyNumberFormat="1" applyFont="1" applyBorder="1" applyAlignment="1">
      <alignment horizontal="left"/>
    </xf>
    <xf numFmtId="0" fontId="67" fillId="19" borderId="6" xfId="0" applyFont="1" applyFill="1" applyBorder="1" applyAlignment="1">
      <alignment horizontal="right" wrapText="1"/>
    </xf>
    <xf numFmtId="0" fontId="52" fillId="19" borderId="1" xfId="0" applyFont="1" applyFill="1" applyBorder="1" applyAlignment="1">
      <alignment horizontal="center"/>
    </xf>
    <xf numFmtId="167" fontId="65" fillId="19" borderId="2" xfId="0" applyNumberFormat="1" applyFont="1" applyFill="1" applyBorder="1" applyAlignment="1">
      <alignment horizontal="left"/>
    </xf>
    <xf numFmtId="167" fontId="54" fillId="3" borderId="1" xfId="0" applyNumberFormat="1" applyFont="1" applyFill="1" applyBorder="1" applyAlignment="1">
      <alignment horizontal="left"/>
    </xf>
    <xf numFmtId="167" fontId="54" fillId="3" borderId="2" xfId="0" applyNumberFormat="1" applyFont="1" applyFill="1" applyBorder="1" applyAlignment="1">
      <alignment horizontal="left"/>
    </xf>
    <xf numFmtId="0" fontId="52" fillId="18" borderId="28" xfId="0" applyFont="1" applyFill="1" applyBorder="1" applyAlignment="1">
      <alignment wrapText="1"/>
    </xf>
    <xf numFmtId="0" fontId="52" fillId="18" borderId="11" xfId="0" applyFont="1" applyFill="1" applyBorder="1" applyAlignment="1">
      <alignment horizontal="center"/>
    </xf>
    <xf numFmtId="0" fontId="52" fillId="19" borderId="11" xfId="0" applyFont="1" applyFill="1" applyBorder="1" applyAlignment="1">
      <alignment horizontal="center"/>
    </xf>
    <xf numFmtId="167" fontId="51" fillId="9" borderId="19" xfId="0" applyNumberFormat="1" applyFont="1" applyFill="1" applyBorder="1" applyAlignment="1">
      <alignment horizontal="left"/>
    </xf>
    <xf numFmtId="0" fontId="53" fillId="3" borderId="1" xfId="0" applyFont="1" applyFill="1" applyBorder="1" applyAlignment="1">
      <alignment horizontal="center" wrapText="1"/>
    </xf>
    <xf numFmtId="167" fontId="53" fillId="3" borderId="1" xfId="0" applyNumberFormat="1" applyFont="1" applyFill="1" applyBorder="1" applyAlignment="1">
      <alignment horizontal="left" wrapText="1"/>
    </xf>
    <xf numFmtId="167" fontId="53" fillId="3" borderId="2" xfId="0" applyNumberFormat="1" applyFont="1" applyFill="1" applyBorder="1" applyAlignment="1">
      <alignment horizontal="left" wrapText="1"/>
    </xf>
    <xf numFmtId="0" fontId="76" fillId="0" borderId="0" xfId="0" applyFont="1"/>
    <xf numFmtId="0" fontId="52" fillId="18" borderId="1" xfId="0" applyFont="1" applyFill="1" applyBorder="1" applyAlignment="1">
      <alignment wrapText="1"/>
    </xf>
    <xf numFmtId="0" fontId="52" fillId="18" borderId="27" xfId="0" applyFont="1" applyFill="1" applyBorder="1" applyAlignment="1">
      <alignment horizontal="center"/>
    </xf>
    <xf numFmtId="0" fontId="54" fillId="3" borderId="1" xfId="0" applyFont="1" applyFill="1" applyBorder="1" applyAlignment="1">
      <alignment wrapText="1"/>
    </xf>
    <xf numFmtId="0" fontId="54" fillId="18" borderId="1" xfId="0" applyFont="1" applyFill="1" applyBorder="1" applyAlignment="1">
      <alignment horizontal="center"/>
    </xf>
    <xf numFmtId="0" fontId="52" fillId="3" borderId="27" xfId="0" applyFont="1" applyFill="1" applyBorder="1" applyAlignment="1">
      <alignment horizontal="center"/>
    </xf>
    <xf numFmtId="0" fontId="54" fillId="0" borderId="2" xfId="0" applyFont="1" applyBorder="1" applyAlignment="1">
      <alignment horizontal="center"/>
    </xf>
    <xf numFmtId="167" fontId="54" fillId="0" borderId="9" xfId="0" applyNumberFormat="1" applyFont="1" applyBorder="1" applyAlignment="1">
      <alignment horizontal="left"/>
    </xf>
    <xf numFmtId="0" fontId="77" fillId="9" borderId="4" xfId="0" applyFont="1" applyFill="1" applyBorder="1" applyAlignment="1">
      <alignment horizontal="right"/>
    </xf>
    <xf numFmtId="0" fontId="52" fillId="19" borderId="12" xfId="0" applyFont="1" applyFill="1" applyBorder="1" applyAlignment="1">
      <alignment horizontal="center"/>
    </xf>
    <xf numFmtId="167" fontId="61" fillId="9" borderId="9" xfId="0" applyNumberFormat="1" applyFont="1" applyFill="1" applyBorder="1" applyAlignment="1">
      <alignment horizontal="left"/>
    </xf>
    <xf numFmtId="2" fontId="53" fillId="0" borderId="1" xfId="0" applyNumberFormat="1" applyFont="1" applyBorder="1"/>
    <xf numFmtId="0" fontId="52" fillId="3" borderId="11" xfId="0" applyFont="1" applyFill="1" applyBorder="1" applyAlignment="1">
      <alignment horizontal="center"/>
    </xf>
    <xf numFmtId="167" fontId="54" fillId="3" borderId="7" xfId="0" applyNumberFormat="1" applyFont="1" applyFill="1" applyBorder="1" applyAlignment="1">
      <alignment horizontal="left"/>
    </xf>
    <xf numFmtId="167" fontId="54" fillId="3" borderId="15" xfId="0" applyNumberFormat="1" applyFont="1" applyFill="1" applyBorder="1" applyAlignment="1">
      <alignment horizontal="left"/>
    </xf>
    <xf numFmtId="0" fontId="77" fillId="9" borderId="6" xfId="0" applyFont="1" applyFill="1" applyBorder="1" applyAlignment="1">
      <alignment horizontal="right"/>
    </xf>
    <xf numFmtId="0" fontId="52" fillId="9" borderId="12" xfId="0" applyFont="1" applyFill="1" applyBorder="1" applyAlignment="1">
      <alignment horizontal="center"/>
    </xf>
    <xf numFmtId="167" fontId="65" fillId="19" borderId="31" xfId="0" applyNumberFormat="1" applyFont="1" applyFill="1" applyBorder="1" applyAlignment="1">
      <alignment horizontal="left"/>
    </xf>
    <xf numFmtId="0" fontId="78" fillId="0" borderId="1" xfId="0" applyFont="1" applyBorder="1"/>
    <xf numFmtId="0" fontId="53" fillId="21" borderId="10" xfId="0" applyFont="1" applyFill="1" applyBorder="1" applyAlignment="1">
      <alignment horizontal="justify"/>
    </xf>
    <xf numFmtId="167" fontId="68" fillId="22" borderId="26" xfId="0" applyNumberFormat="1" applyFont="1" applyFill="1" applyBorder="1"/>
    <xf numFmtId="0" fontId="79" fillId="17" borderId="0" xfId="0" applyFont="1" applyFill="1"/>
    <xf numFmtId="0" fontId="79" fillId="17" borderId="0" xfId="0" applyFont="1" applyFill="1" applyAlignment="1">
      <alignment horizontal="center"/>
    </xf>
    <xf numFmtId="167" fontId="53" fillId="0" borderId="1" xfId="0" applyNumberFormat="1" applyFont="1" applyBorder="1"/>
    <xf numFmtId="167" fontId="53" fillId="0" borderId="2" xfId="0" applyNumberFormat="1" applyFont="1" applyBorder="1"/>
    <xf numFmtId="0" fontId="65" fillId="20" borderId="1" xfId="0" applyFont="1" applyFill="1" applyBorder="1" applyAlignment="1">
      <alignment horizontal="center" vertical="center"/>
    </xf>
    <xf numFmtId="0" fontId="52" fillId="0" borderId="25" xfId="0" applyFont="1" applyBorder="1"/>
    <xf numFmtId="0" fontId="52" fillId="0" borderId="12" xfId="0" applyFont="1" applyBorder="1" applyAlignment="1">
      <alignment horizontal="center"/>
    </xf>
    <xf numFmtId="167" fontId="54" fillId="3" borderId="1" xfId="0" applyNumberFormat="1" applyFont="1" applyFill="1" applyBorder="1" applyAlignment="1">
      <alignment horizontal="right"/>
    </xf>
    <xf numFmtId="167" fontId="80" fillId="3" borderId="2" xfId="0" applyNumberFormat="1" applyFont="1" applyFill="1" applyBorder="1" applyAlignment="1">
      <alignment horizontal="right"/>
    </xf>
    <xf numFmtId="0" fontId="65" fillId="20" borderId="1" xfId="0" applyFont="1" applyFill="1" applyBorder="1" applyAlignment="1">
      <alignment horizontal="center" vertical="center" wrapText="1"/>
    </xf>
    <xf numFmtId="0" fontId="52" fillId="18" borderId="6" xfId="0" applyFont="1" applyFill="1" applyBorder="1" applyAlignment="1">
      <alignment wrapText="1"/>
    </xf>
    <xf numFmtId="167" fontId="54" fillId="0" borderId="1" xfId="0" applyNumberFormat="1" applyFont="1" applyBorder="1" applyAlignment="1">
      <alignment horizontal="right"/>
    </xf>
    <xf numFmtId="167" fontId="54" fillId="0" borderId="2" xfId="0" applyNumberFormat="1" applyFont="1" applyBorder="1" applyAlignment="1">
      <alignment horizontal="right"/>
    </xf>
    <xf numFmtId="0" fontId="54" fillId="0" borderId="1" xfId="0" applyFont="1" applyBorder="1" applyAlignment="1">
      <alignment vertical="center" wrapText="1"/>
    </xf>
    <xf numFmtId="0" fontId="54" fillId="0" borderId="10" xfId="0" applyFont="1" applyBorder="1" applyAlignment="1">
      <alignment horizontal="center"/>
    </xf>
    <xf numFmtId="167" fontId="54" fillId="3" borderId="2" xfId="0" applyNumberFormat="1" applyFont="1" applyFill="1" applyBorder="1" applyAlignment="1">
      <alignment horizontal="right"/>
    </xf>
    <xf numFmtId="0" fontId="54" fillId="0" borderId="24" xfId="0" applyFont="1" applyBorder="1" applyAlignment="1">
      <alignment wrapText="1"/>
    </xf>
    <xf numFmtId="167" fontId="54" fillId="0" borderId="7" xfId="0" applyNumberFormat="1" applyFont="1" applyBorder="1" applyAlignment="1">
      <alignment horizontal="right"/>
    </xf>
    <xf numFmtId="167" fontId="54" fillId="0" borderId="15" xfId="0" applyNumberFormat="1" applyFont="1" applyBorder="1" applyAlignment="1">
      <alignment horizontal="right"/>
    </xf>
    <xf numFmtId="0" fontId="54" fillId="0" borderId="20" xfId="0" applyFont="1" applyBorder="1" applyAlignment="1">
      <alignment wrapText="1"/>
    </xf>
    <xf numFmtId="0" fontId="54" fillId="0" borderId="6" xfId="0" applyFont="1" applyBorder="1" applyAlignment="1">
      <alignment wrapText="1"/>
    </xf>
    <xf numFmtId="0" fontId="54" fillId="0" borderId="29" xfId="0" applyFont="1" applyBorder="1" applyAlignment="1">
      <alignment horizontal="center"/>
    </xf>
    <xf numFmtId="0" fontId="54" fillId="0" borderId="29" xfId="0" applyFont="1" applyBorder="1" applyAlignment="1">
      <alignment wrapText="1"/>
    </xf>
    <xf numFmtId="0" fontId="70" fillId="22" borderId="12" xfId="0" applyFont="1" applyFill="1" applyBorder="1" applyAlignment="1">
      <alignment horizontal="justify"/>
    </xf>
    <xf numFmtId="167" fontId="68" fillId="22" borderId="12" xfId="0" applyNumberFormat="1" applyFont="1" applyFill="1" applyBorder="1"/>
    <xf numFmtId="167" fontId="53" fillId="0" borderId="0" xfId="0" applyNumberFormat="1" applyFont="1"/>
    <xf numFmtId="0" fontId="78" fillId="0" borderId="0" xfId="0" applyFont="1"/>
    <xf numFmtId="0" fontId="52" fillId="0" borderId="0" xfId="0" applyFont="1" applyAlignment="1">
      <alignment horizontal="center" vertical="center"/>
    </xf>
    <xf numFmtId="166" fontId="52" fillId="0" borderId="0" xfId="0" applyNumberFormat="1" applyFont="1"/>
    <xf numFmtId="0" fontId="61" fillId="23" borderId="0" xfId="0" applyFont="1" applyFill="1"/>
    <xf numFmtId="0" fontId="61" fillId="23" borderId="0" xfId="0" applyFont="1" applyFill="1" applyAlignment="1">
      <alignment wrapText="1"/>
    </xf>
    <xf numFmtId="0" fontId="53" fillId="23" borderId="0" xfId="0" applyFont="1" applyFill="1"/>
    <xf numFmtId="167" fontId="53" fillId="23" borderId="0" xfId="0" applyNumberFormat="1" applyFont="1" applyFill="1"/>
    <xf numFmtId="0" fontId="53" fillId="0" borderId="0" xfId="0" applyFont="1" applyAlignment="1">
      <alignment wrapText="1"/>
    </xf>
    <xf numFmtId="0" fontId="61" fillId="24" borderId="10" xfId="0" applyFont="1" applyFill="1" applyBorder="1" applyAlignment="1">
      <alignment horizontal="center"/>
    </xf>
    <xf numFmtId="0" fontId="61" fillId="24" borderId="10" xfId="0" applyFont="1" applyFill="1" applyBorder="1" applyAlignment="1">
      <alignment horizontal="center" wrapText="1"/>
    </xf>
    <xf numFmtId="167" fontId="54" fillId="9" borderId="1" xfId="0" applyNumberFormat="1" applyFont="1" applyFill="1" applyBorder="1"/>
    <xf numFmtId="0" fontId="61" fillId="25" borderId="11" xfId="0" applyFont="1" applyFill="1" applyBorder="1" applyAlignment="1">
      <alignment horizontal="center"/>
    </xf>
    <xf numFmtId="0" fontId="61" fillId="25" borderId="10" xfId="0" applyFont="1" applyFill="1" applyBorder="1" applyAlignment="1">
      <alignment horizontal="center" wrapText="1"/>
    </xf>
    <xf numFmtId="0" fontId="61" fillId="25" borderId="10" xfId="0" applyFont="1" applyFill="1" applyBorder="1" applyAlignment="1">
      <alignment horizontal="center"/>
    </xf>
    <xf numFmtId="167" fontId="61" fillId="25" borderId="1" xfId="0" applyNumberFormat="1" applyFont="1" applyFill="1" applyBorder="1" applyAlignment="1">
      <alignment horizontal="center"/>
    </xf>
    <xf numFmtId="0" fontId="61" fillId="26" borderId="24" xfId="0" applyFont="1" applyFill="1" applyBorder="1" applyAlignment="1">
      <alignment horizontal="right"/>
    </xf>
    <xf numFmtId="0" fontId="53" fillId="26" borderId="10" xfId="0" applyFont="1" applyFill="1" applyBorder="1" applyAlignment="1">
      <alignment horizontal="center"/>
    </xf>
    <xf numFmtId="167" fontId="53" fillId="26" borderId="27" xfId="0" applyNumberFormat="1" applyFont="1" applyFill="1" applyBorder="1" applyAlignment="1">
      <alignment horizontal="center"/>
    </xf>
    <xf numFmtId="167" fontId="53" fillId="26" borderId="1" xfId="0" applyNumberFormat="1" applyFont="1" applyFill="1" applyBorder="1" applyAlignment="1">
      <alignment horizontal="center"/>
    </xf>
    <xf numFmtId="0" fontId="53" fillId="26" borderId="12" xfId="0" applyFont="1" applyFill="1" applyBorder="1" applyAlignment="1">
      <alignment horizontal="center"/>
    </xf>
    <xf numFmtId="0" fontId="53" fillId="26" borderId="10" xfId="0" applyFont="1" applyFill="1" applyBorder="1" applyAlignment="1">
      <alignment horizontal="center" wrapText="1"/>
    </xf>
    <xf numFmtId="0" fontId="65" fillId="8" borderId="10" xfId="0" applyFont="1" applyFill="1" applyBorder="1"/>
    <xf numFmtId="167" fontId="65" fillId="8" borderId="27" xfId="0" applyNumberFormat="1" applyFont="1" applyFill="1" applyBorder="1"/>
    <xf numFmtId="0" fontId="65" fillId="5" borderId="0" xfId="0" applyFont="1" applyFill="1" applyAlignment="1">
      <alignment horizontal="center"/>
    </xf>
    <xf numFmtId="0" fontId="52" fillId="5" borderId="0" xfId="0" applyFont="1" applyFill="1"/>
    <xf numFmtId="0" fontId="52" fillId="5" borderId="0" xfId="0" applyFont="1" applyFill="1" applyAlignment="1">
      <alignment horizontal="center"/>
    </xf>
    <xf numFmtId="167" fontId="52" fillId="0" borderId="0" xfId="0" applyNumberFormat="1" applyFont="1"/>
    <xf numFmtId="0" fontId="52" fillId="0" borderId="0" xfId="0" applyFont="1" applyAlignment="1">
      <alignment horizontal="center"/>
    </xf>
    <xf numFmtId="0" fontId="65" fillId="2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81" fillId="2" borderId="4" xfId="0" applyFont="1" applyFill="1" applyBorder="1" applyAlignment="1">
      <alignment horizontal="center" vertical="center" wrapText="1"/>
    </xf>
    <xf numFmtId="167" fontId="69" fillId="2" borderId="1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wrapText="1"/>
    </xf>
    <xf numFmtId="167" fontId="52" fillId="0" borderId="1" xfId="0" applyNumberFormat="1" applyFont="1" applyBorder="1" applyAlignment="1">
      <alignment wrapText="1"/>
    </xf>
    <xf numFmtId="0" fontId="80" fillId="0" borderId="1" xfId="0" applyFont="1" applyBorder="1" applyAlignment="1">
      <alignment wrapText="1"/>
    </xf>
    <xf numFmtId="0" fontId="82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52" fillId="6" borderId="1" xfId="0" applyFont="1" applyFill="1" applyBorder="1" applyAlignment="1">
      <alignment horizontal="center" wrapText="1"/>
    </xf>
    <xf numFmtId="0" fontId="65" fillId="6" borderId="1" xfId="0" applyFont="1" applyFill="1" applyBorder="1" applyAlignment="1">
      <alignment horizontal="left" vertical="center" wrapText="1"/>
    </xf>
    <xf numFmtId="0" fontId="52" fillId="6" borderId="1" xfId="0" applyFont="1" applyFill="1" applyBorder="1" applyAlignment="1">
      <alignment horizontal="center" vertical="center" wrapText="1"/>
    </xf>
    <xf numFmtId="167" fontId="65" fillId="6" borderId="1" xfId="0" applyNumberFormat="1" applyFont="1" applyFill="1" applyBorder="1" applyAlignment="1">
      <alignment wrapText="1"/>
    </xf>
    <xf numFmtId="0" fontId="52" fillId="6" borderId="1" xfId="0" applyFont="1" applyFill="1" applyBorder="1" applyAlignment="1">
      <alignment wrapText="1"/>
    </xf>
    <xf numFmtId="0" fontId="82" fillId="0" borderId="1" xfId="0" applyFont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0" fontId="78" fillId="0" borderId="2" xfId="0" applyFont="1" applyBorder="1" applyAlignment="1">
      <alignment wrapText="1"/>
    </xf>
    <xf numFmtId="0" fontId="52" fillId="0" borderId="1" xfId="0" applyFont="1" applyBorder="1" applyAlignment="1">
      <alignment horizontal="center"/>
    </xf>
    <xf numFmtId="0" fontId="80" fillId="0" borderId="1" xfId="0" applyFont="1" applyBorder="1" applyAlignment="1">
      <alignment horizontal="center" vertical="center"/>
    </xf>
    <xf numFmtId="167" fontId="80" fillId="0" borderId="1" xfId="0" applyNumberFormat="1" applyFont="1" applyBorder="1"/>
    <xf numFmtId="0" fontId="52" fillId="6" borderId="1" xfId="0" applyFont="1" applyFill="1" applyBorder="1" applyAlignment="1">
      <alignment horizontal="center"/>
    </xf>
    <xf numFmtId="0" fontId="51" fillId="6" borderId="1" xfId="0" applyFont="1" applyFill="1" applyBorder="1" applyAlignment="1">
      <alignment wrapText="1"/>
    </xf>
    <xf numFmtId="0" fontId="80" fillId="6" borderId="1" xfId="0" applyFont="1" applyFill="1" applyBorder="1" applyAlignment="1">
      <alignment horizontal="center" vertical="center"/>
    </xf>
    <xf numFmtId="167" fontId="51" fillId="6" borderId="1" xfId="0" applyNumberFormat="1" applyFont="1" applyFill="1" applyBorder="1"/>
    <xf numFmtId="0" fontId="80" fillId="6" borderId="1" xfId="0" applyFont="1" applyFill="1" applyBorder="1" applyAlignment="1">
      <alignment wrapText="1"/>
    </xf>
    <xf numFmtId="0" fontId="52" fillId="28" borderId="2" xfId="0" applyFont="1" applyFill="1" applyBorder="1" applyAlignment="1">
      <alignment horizontal="center"/>
    </xf>
    <xf numFmtId="167" fontId="65" fillId="28" borderId="1" xfId="0" applyNumberFormat="1" applyFont="1" applyFill="1" applyBorder="1"/>
    <xf numFmtId="0" fontId="52" fillId="28" borderId="1" xfId="0" applyFont="1" applyFill="1" applyBorder="1"/>
    <xf numFmtId="167" fontId="78" fillId="0" borderId="0" xfId="0" applyNumberFormat="1" applyFont="1"/>
    <xf numFmtId="0" fontId="69" fillId="2" borderId="4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wrapText="1"/>
    </xf>
    <xf numFmtId="167" fontId="22" fillId="33" borderId="1" xfId="0" applyNumberFormat="1" applyFont="1" applyFill="1" applyBorder="1" applyAlignment="1">
      <alignment horizontal="left" vertical="center"/>
    </xf>
    <xf numFmtId="167" fontId="22" fillId="33" borderId="1" xfId="2" applyNumberFormat="1" applyFont="1" applyFill="1" applyBorder="1" applyAlignment="1">
      <alignment horizontal="left" vertical="center"/>
    </xf>
    <xf numFmtId="167" fontId="9" fillId="33" borderId="1" xfId="0" applyNumberFormat="1" applyFont="1" applyFill="1" applyBorder="1" applyAlignment="1">
      <alignment horizontal="left" vertical="center" wrapText="1"/>
    </xf>
    <xf numFmtId="0" fontId="22" fillId="33" borderId="1" xfId="0" applyFont="1" applyFill="1" applyBorder="1" applyAlignment="1">
      <alignment horizontal="center" vertical="center"/>
    </xf>
    <xf numFmtId="0" fontId="53" fillId="18" borderId="17" xfId="0" applyFont="1" applyFill="1" applyBorder="1"/>
    <xf numFmtId="0" fontId="53" fillId="35" borderId="17" xfId="0" applyFont="1" applyFill="1" applyBorder="1"/>
    <xf numFmtId="0" fontId="65" fillId="35" borderId="6" xfId="0" applyFont="1" applyFill="1" applyBorder="1" applyAlignment="1">
      <alignment wrapText="1"/>
    </xf>
    <xf numFmtId="0" fontId="65" fillId="12" borderId="0" xfId="0" applyFont="1" applyFill="1"/>
    <xf numFmtId="167" fontId="52" fillId="0" borderId="4" xfId="0" applyNumberFormat="1" applyFont="1" applyBorder="1" applyAlignment="1">
      <alignment horizontal="center" vertical="center"/>
    </xf>
    <xf numFmtId="167" fontId="52" fillId="0" borderId="1" xfId="0" applyNumberFormat="1" applyFont="1" applyBorder="1" applyAlignment="1">
      <alignment horizontal="center" vertical="center"/>
    </xf>
    <xf numFmtId="0" fontId="51" fillId="12" borderId="32" xfId="0" applyFont="1" applyFill="1" applyBorder="1" applyAlignment="1">
      <alignment horizontal="left" vertical="center" wrapText="1"/>
    </xf>
    <xf numFmtId="0" fontId="53" fillId="3" borderId="12" xfId="0" applyFont="1" applyFill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53" fillId="12" borderId="10" xfId="0" applyFont="1" applyFill="1" applyBorder="1" applyAlignment="1">
      <alignment horizontal="center" vertical="center"/>
    </xf>
    <xf numFmtId="0" fontId="66" fillId="12" borderId="10" xfId="0" applyFont="1" applyFill="1" applyBorder="1"/>
    <xf numFmtId="167" fontId="53" fillId="12" borderId="10" xfId="0" applyNumberFormat="1" applyFont="1" applyFill="1" applyBorder="1"/>
    <xf numFmtId="0" fontId="65" fillId="12" borderId="4" xfId="0" applyFont="1" applyFill="1" applyBorder="1" applyAlignment="1">
      <alignment horizontal="left" vertical="center" wrapText="1"/>
    </xf>
    <xf numFmtId="0" fontId="52" fillId="12" borderId="4" xfId="0" applyFont="1" applyFill="1" applyBorder="1" applyAlignment="1">
      <alignment horizontal="center" vertical="center" wrapText="1"/>
    </xf>
    <xf numFmtId="0" fontId="54" fillId="12" borderId="4" xfId="1" applyFont="1" applyFill="1" applyBorder="1" applyAlignment="1">
      <alignment vertical="center"/>
    </xf>
    <xf numFmtId="167" fontId="52" fillId="12" borderId="4" xfId="0" applyNumberFormat="1" applyFont="1" applyFill="1" applyBorder="1" applyAlignment="1">
      <alignment horizontal="left" vertical="center" wrapText="1"/>
    </xf>
    <xf numFmtId="167" fontId="8" fillId="12" borderId="4" xfId="0" applyNumberFormat="1" applyFont="1" applyFill="1" applyBorder="1" applyAlignment="1">
      <alignment horizontal="left" vertical="center" wrapText="1"/>
    </xf>
    <xf numFmtId="0" fontId="53" fillId="30" borderId="17" xfId="0" applyFont="1" applyFill="1" applyBorder="1"/>
    <xf numFmtId="0" fontId="84" fillId="0" borderId="0" xfId="0" applyFont="1" applyAlignment="1">
      <alignment vertical="center" wrapText="1"/>
    </xf>
    <xf numFmtId="0" fontId="52" fillId="3" borderId="1" xfId="0" applyFont="1" applyFill="1" applyBorder="1" applyAlignment="1">
      <alignment horizontal="center"/>
    </xf>
    <xf numFmtId="0" fontId="52" fillId="0" borderId="6" xfId="0" applyFont="1" applyBorder="1" applyAlignment="1">
      <alignment vertical="top" wrapText="1"/>
    </xf>
    <xf numFmtId="167" fontId="61" fillId="26" borderId="27" xfId="0" applyNumberFormat="1" applyFont="1" applyFill="1" applyBorder="1" applyAlignment="1">
      <alignment horizontal="center"/>
    </xf>
    <xf numFmtId="167" fontId="65" fillId="0" borderId="2" xfId="0" applyNumberFormat="1" applyFont="1" applyBorder="1" applyAlignment="1">
      <alignment horizontal="left"/>
    </xf>
    <xf numFmtId="167" fontId="54" fillId="3" borderId="0" xfId="0" applyNumberFormat="1" applyFont="1" applyFill="1" applyAlignment="1">
      <alignment horizontal="left"/>
    </xf>
    <xf numFmtId="0" fontId="65" fillId="8" borderId="1" xfId="0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 wrapText="1"/>
    </xf>
    <xf numFmtId="0" fontId="85" fillId="0" borderId="0" xfId="0" applyFont="1"/>
    <xf numFmtId="167" fontId="22" fillId="12" borderId="1" xfId="2" applyNumberFormat="1" applyFont="1" applyFill="1" applyBorder="1" applyAlignment="1">
      <alignment horizontal="left" vertical="center"/>
    </xf>
    <xf numFmtId="167" fontId="9" fillId="12" borderId="1" xfId="0" applyNumberFormat="1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center" vertical="center"/>
    </xf>
    <xf numFmtId="167" fontId="54" fillId="3" borderId="1" xfId="0" applyNumberFormat="1" applyFont="1" applyFill="1" applyBorder="1" applyAlignment="1">
      <alignment wrapText="1"/>
    </xf>
    <xf numFmtId="0" fontId="86" fillId="0" borderId="0" xfId="0" applyFont="1" applyAlignment="1">
      <alignment vertical="center"/>
    </xf>
    <xf numFmtId="0" fontId="53" fillId="33" borderId="1" xfId="0" applyFont="1" applyFill="1" applyBorder="1" applyAlignment="1">
      <alignment vertical="center" wrapText="1"/>
    </xf>
    <xf numFmtId="0" fontId="53" fillId="33" borderId="1" xfId="0" applyFont="1" applyFill="1" applyBorder="1" applyAlignment="1">
      <alignment horizontal="center" vertical="center" wrapText="1"/>
    </xf>
    <xf numFmtId="167" fontId="53" fillId="33" borderId="1" xfId="0" applyNumberFormat="1" applyFont="1" applyFill="1" applyBorder="1" applyAlignment="1">
      <alignment horizontal="center" vertical="center" wrapText="1"/>
    </xf>
    <xf numFmtId="0" fontId="65" fillId="33" borderId="2" xfId="0" applyFont="1" applyFill="1" applyBorder="1" applyAlignment="1">
      <alignment horizontal="left" vertical="center" wrapText="1"/>
    </xf>
    <xf numFmtId="0" fontId="61" fillId="3" borderId="1" xfId="0" applyFont="1" applyFill="1" applyBorder="1" applyAlignment="1">
      <alignment vertical="center"/>
    </xf>
    <xf numFmtId="0" fontId="53" fillId="0" borderId="29" xfId="0" applyFont="1" applyBorder="1" applyAlignment="1">
      <alignment horizontal="center"/>
    </xf>
    <xf numFmtId="0" fontId="52" fillId="33" borderId="2" xfId="0" applyFont="1" applyFill="1" applyBorder="1" applyAlignment="1">
      <alignment horizontal="center" vertical="center" wrapText="1"/>
    </xf>
    <xf numFmtId="0" fontId="53" fillId="33" borderId="29" xfId="0" applyFont="1" applyFill="1" applyBorder="1" applyAlignment="1">
      <alignment horizontal="center"/>
    </xf>
    <xf numFmtId="167" fontId="52" fillId="33" borderId="1" xfId="0" applyNumberFormat="1" applyFont="1" applyFill="1" applyBorder="1" applyAlignment="1">
      <alignment horizontal="center" vertical="center" wrapText="1"/>
    </xf>
    <xf numFmtId="0" fontId="53" fillId="0" borderId="4" xfId="0" applyFont="1" applyBorder="1" applyAlignment="1">
      <alignment vertical="center"/>
    </xf>
    <xf numFmtId="0" fontId="52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left" vertical="center" wrapText="1"/>
    </xf>
    <xf numFmtId="0" fontId="8" fillId="3" borderId="0" xfId="0" applyFont="1" applyFill="1"/>
    <xf numFmtId="0" fontId="76" fillId="0" borderId="1" xfId="0" applyFont="1" applyBorder="1"/>
    <xf numFmtId="167" fontId="51" fillId="9" borderId="31" xfId="0" applyNumberFormat="1" applyFont="1" applyFill="1" applyBorder="1" applyAlignment="1">
      <alignment horizontal="left"/>
    </xf>
    <xf numFmtId="0" fontId="87" fillId="0" borderId="0" xfId="0" applyFont="1"/>
    <xf numFmtId="0" fontId="87" fillId="0" borderId="1" xfId="0" applyFont="1" applyBorder="1"/>
    <xf numFmtId="0" fontId="88" fillId="0" borderId="0" xfId="0" applyFont="1" applyAlignment="1">
      <alignment horizontal="center"/>
    </xf>
    <xf numFmtId="167" fontId="89" fillId="0" borderId="1" xfId="0" applyNumberFormat="1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167" fontId="54" fillId="3" borderId="1" xfId="0" applyNumberFormat="1" applyFont="1" applyFill="1" applyBorder="1" applyAlignment="1">
      <alignment horizontal="center" wrapText="1"/>
    </xf>
    <xf numFmtId="167" fontId="90" fillId="13" borderId="1" xfId="0" applyNumberFormat="1" applyFont="1" applyFill="1" applyBorder="1" applyAlignment="1">
      <alignment horizontal="left" vertical="center"/>
    </xf>
    <xf numFmtId="167" fontId="91" fillId="10" borderId="0" xfId="0" applyNumberFormat="1" applyFont="1" applyFill="1" applyAlignment="1">
      <alignment horizontal="left" vertical="center" wrapText="1"/>
    </xf>
    <xf numFmtId="0" fontId="53" fillId="0" borderId="5" xfId="0" applyFont="1" applyBorder="1" applyAlignment="1">
      <alignment vertical="center"/>
    </xf>
    <xf numFmtId="0" fontId="92" fillId="0" borderId="0" xfId="0" applyFont="1" applyAlignment="1">
      <alignment horizontal="center"/>
    </xf>
    <xf numFmtId="0" fontId="92" fillId="0" borderId="1" xfId="0" applyFont="1" applyBorder="1" applyAlignment="1">
      <alignment horizontal="center"/>
    </xf>
    <xf numFmtId="0" fontId="53" fillId="0" borderId="27" xfId="0" applyFont="1" applyBorder="1"/>
    <xf numFmtId="0" fontId="66" fillId="3" borderId="27" xfId="0" applyFont="1" applyFill="1" applyBorder="1"/>
    <xf numFmtId="0" fontId="53" fillId="3" borderId="11" xfId="0" applyFont="1" applyFill="1" applyBorder="1" applyAlignment="1">
      <alignment horizontal="center"/>
    </xf>
    <xf numFmtId="0" fontId="53" fillId="17" borderId="35" xfId="0" applyFont="1" applyFill="1" applyBorder="1"/>
    <xf numFmtId="0" fontId="53" fillId="17" borderId="1" xfId="0" applyFont="1" applyFill="1" applyBorder="1"/>
    <xf numFmtId="0" fontId="93" fillId="0" borderId="1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/>
    </xf>
    <xf numFmtId="0" fontId="10" fillId="0" borderId="3" xfId="0" applyFont="1" applyBorder="1"/>
    <xf numFmtId="0" fontId="10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wrapText="1"/>
    </xf>
    <xf numFmtId="0" fontId="12" fillId="3" borderId="6" xfId="0" applyFont="1" applyFill="1" applyBorder="1" applyAlignment="1">
      <alignment wrapText="1"/>
    </xf>
    <xf numFmtId="0" fontId="12" fillId="2" borderId="7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7" fontId="61" fillId="15" borderId="1" xfId="0" applyNumberFormat="1" applyFont="1" applyFill="1" applyBorder="1" applyAlignment="1">
      <alignment horizontal="center"/>
    </xf>
    <xf numFmtId="0" fontId="40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65" fillId="16" borderId="7" xfId="0" applyFont="1" applyFill="1" applyBorder="1" applyAlignment="1">
      <alignment horizontal="center" vertical="center"/>
    </xf>
    <xf numFmtId="0" fontId="65" fillId="16" borderId="8" xfId="0" applyFont="1" applyFill="1" applyBorder="1" applyAlignment="1">
      <alignment horizontal="center" vertical="center"/>
    </xf>
    <xf numFmtId="0" fontId="65" fillId="16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left"/>
    </xf>
    <xf numFmtId="0" fontId="61" fillId="15" borderId="18" xfId="0" applyFont="1" applyFill="1" applyBorder="1" applyAlignment="1">
      <alignment horizontal="center" vertical="center"/>
    </xf>
    <xf numFmtId="0" fontId="61" fillId="15" borderId="22" xfId="0" applyFont="1" applyFill="1" applyBorder="1" applyAlignment="1">
      <alignment horizontal="center" vertical="center"/>
    </xf>
    <xf numFmtId="0" fontId="61" fillId="15" borderId="19" xfId="0" applyFont="1" applyFill="1" applyBorder="1" applyAlignment="1">
      <alignment horizontal="center" vertical="center" wrapText="1"/>
    </xf>
    <xf numFmtId="0" fontId="61" fillId="15" borderId="23" xfId="0" applyFont="1" applyFill="1" applyBorder="1" applyAlignment="1">
      <alignment horizontal="center" vertical="center" wrapText="1"/>
    </xf>
    <xf numFmtId="0" fontId="61" fillId="15" borderId="20" xfId="0" applyFont="1" applyFill="1" applyBorder="1" applyAlignment="1">
      <alignment horizontal="center" vertical="center"/>
    </xf>
    <xf numFmtId="0" fontId="61" fillId="15" borderId="3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65" fillId="16" borderId="21" xfId="0" applyFont="1" applyFill="1" applyBorder="1" applyAlignment="1">
      <alignment horizontal="center" vertical="center" wrapText="1"/>
    </xf>
    <xf numFmtId="0" fontId="65" fillId="16" borderId="9" xfId="0" applyFont="1" applyFill="1" applyBorder="1" applyAlignment="1">
      <alignment horizontal="center" vertical="center" wrapText="1"/>
    </xf>
    <xf numFmtId="0" fontId="65" fillId="16" borderId="1" xfId="0" applyFont="1" applyFill="1" applyBorder="1" applyAlignment="1">
      <alignment horizontal="center" vertical="center"/>
    </xf>
    <xf numFmtId="167" fontId="61" fillId="15" borderId="5" xfId="0" applyNumberFormat="1" applyFont="1" applyFill="1" applyBorder="1" applyAlignment="1">
      <alignment horizontal="center"/>
    </xf>
    <xf numFmtId="0" fontId="68" fillId="22" borderId="27" xfId="0" applyFont="1" applyFill="1" applyBorder="1" applyAlignment="1">
      <alignment horizontal="right"/>
    </xf>
    <xf numFmtId="0" fontId="70" fillId="10" borderId="24" xfId="0" applyFont="1" applyFill="1" applyBorder="1" applyAlignment="1">
      <alignment horizontal="right"/>
    </xf>
    <xf numFmtId="0" fontId="54" fillId="0" borderId="20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61" fillId="15" borderId="1" xfId="0" applyFont="1" applyFill="1" applyBorder="1" applyAlignment="1">
      <alignment horizontal="center" vertical="center"/>
    </xf>
    <xf numFmtId="0" fontId="61" fillId="15" borderId="1" xfId="0" applyFont="1" applyFill="1" applyBorder="1" applyAlignment="1">
      <alignment horizontal="center" vertical="center" wrapText="1"/>
    </xf>
    <xf numFmtId="0" fontId="65" fillId="28" borderId="2" xfId="0" applyFont="1" applyFill="1" applyBorder="1" applyAlignment="1">
      <alignment horizontal="right"/>
    </xf>
    <xf numFmtId="0" fontId="65" fillId="28" borderId="6" xfId="0" applyFont="1" applyFill="1" applyBorder="1" applyAlignment="1">
      <alignment horizontal="right"/>
    </xf>
    <xf numFmtId="0" fontId="61" fillId="27" borderId="27" xfId="0" applyFont="1" applyFill="1" applyBorder="1" applyAlignment="1">
      <alignment horizontal="right"/>
    </xf>
    <xf numFmtId="0" fontId="51" fillId="8" borderId="24" xfId="0" applyFont="1" applyFill="1" applyBorder="1"/>
    <xf numFmtId="167" fontId="65" fillId="2" borderId="1" xfId="0" applyNumberFormat="1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/>
    </xf>
    <xf numFmtId="0" fontId="53" fillId="33" borderId="36" xfId="0" applyFont="1" applyFill="1" applyBorder="1"/>
    <xf numFmtId="0" fontId="52" fillId="33" borderId="1" xfId="0" applyFont="1" applyFill="1" applyBorder="1" applyAlignment="1">
      <alignment vertical="top"/>
    </xf>
    <xf numFmtId="0" fontId="52" fillId="33" borderId="25" xfId="0" applyFont="1" applyFill="1" applyBorder="1" applyAlignment="1">
      <alignment horizontal="center" vertical="top"/>
    </xf>
  </cellXfs>
  <cellStyles count="5">
    <cellStyle name="Hipersaitas" xfId="1" builtinId="8"/>
    <cellStyle name="Įprastas" xfId="0" builtinId="0"/>
    <cellStyle name="Kablelis" xfId="2" builtinId="3"/>
    <cellStyle name="Normal 2" xfId="3" xr:uid="{91FD1ED5-8167-4007-812A-01F4AFA1CC73}"/>
    <cellStyle name="Normal 3" xfId="4" xr:uid="{78A4F00B-F2BE-42BA-A640-AF4F3E92E73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ute.naujokiene@taurage.l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="115" zoomScaleNormal="115" zoomScalePageLayoutView="98" workbookViewId="0">
      <selection activeCell="G36" sqref="G36"/>
    </sheetView>
  </sheetViews>
  <sheetFormatPr defaultColWidth="8.85546875" defaultRowHeight="12.75" x14ac:dyDescent="0.2"/>
  <cols>
    <col min="1" max="1" width="50.85546875" style="8" customWidth="1"/>
    <col min="2" max="2" width="17.42578125" style="8" customWidth="1"/>
    <col min="3" max="4" width="16.42578125" style="8" customWidth="1"/>
    <col min="5" max="5" width="16.5703125" style="8" customWidth="1"/>
    <col min="6" max="6" width="17" style="8" customWidth="1"/>
    <col min="7" max="7" width="18.42578125" style="8" customWidth="1"/>
    <col min="8" max="8" width="15.42578125" style="8" customWidth="1"/>
    <col min="9" max="9" width="16.42578125" style="8" customWidth="1"/>
    <col min="10" max="10" width="17.42578125" style="9" customWidth="1"/>
    <col min="11" max="11" width="14.42578125" style="8" customWidth="1"/>
    <col min="12" max="12" width="16" style="9" customWidth="1"/>
    <col min="13" max="13" width="15.140625" style="8" customWidth="1"/>
    <col min="14" max="14" width="17.5703125" style="35" customWidth="1"/>
    <col min="15" max="15" width="18.140625" style="35" customWidth="1"/>
    <col min="16" max="16384" width="8.85546875" style="35"/>
  </cols>
  <sheetData>
    <row r="1" spans="1:15" ht="28.5" x14ac:dyDescent="0.45">
      <c r="A1" s="140" t="s">
        <v>49</v>
      </c>
    </row>
    <row r="2" spans="1:15" x14ac:dyDescent="0.2">
      <c r="A2" s="34" t="s">
        <v>18</v>
      </c>
      <c r="B2" s="7"/>
      <c r="C2" s="7"/>
      <c r="D2" s="7"/>
      <c r="E2" s="7"/>
      <c r="F2" s="7"/>
    </row>
    <row r="3" spans="1:15" x14ac:dyDescent="0.2">
      <c r="F3" s="10"/>
    </row>
    <row r="4" spans="1:15" x14ac:dyDescent="0.2">
      <c r="A4" s="11" t="s">
        <v>19</v>
      </c>
      <c r="B4" s="12"/>
      <c r="G4" s="10"/>
      <c r="H4" s="13"/>
    </row>
    <row r="5" spans="1:15" s="36" customFormat="1" x14ac:dyDescent="0.2">
      <c r="A5" s="14" t="s">
        <v>20</v>
      </c>
      <c r="B5" s="713" t="s">
        <v>2</v>
      </c>
      <c r="C5" s="714"/>
      <c r="D5" s="715"/>
      <c r="E5" s="12"/>
      <c r="F5" s="12"/>
      <c r="G5" s="12"/>
      <c r="H5" s="10"/>
      <c r="I5" s="12"/>
      <c r="J5" s="15"/>
      <c r="K5" s="12"/>
      <c r="L5" s="15"/>
      <c r="M5" s="12"/>
    </row>
    <row r="6" spans="1:15" x14ac:dyDescent="0.2">
      <c r="A6" s="16"/>
      <c r="B6" s="17"/>
    </row>
    <row r="7" spans="1:15" s="37" customFormat="1" x14ac:dyDescent="0.2">
      <c r="A7" s="18"/>
      <c r="B7" s="19" t="s">
        <v>53</v>
      </c>
      <c r="C7" s="19" t="s">
        <v>56</v>
      </c>
      <c r="D7" s="19" t="s">
        <v>41</v>
      </c>
      <c r="E7" s="19" t="s">
        <v>42</v>
      </c>
      <c r="F7" s="19" t="s">
        <v>48</v>
      </c>
      <c r="G7" s="19" t="s">
        <v>57</v>
      </c>
      <c r="H7" s="19" t="s">
        <v>58</v>
      </c>
      <c r="I7" s="19" t="s">
        <v>59</v>
      </c>
      <c r="J7" s="20"/>
    </row>
    <row r="8" spans="1:15" s="36" customFormat="1" x14ac:dyDescent="0.2">
      <c r="A8" s="21" t="s">
        <v>21</v>
      </c>
      <c r="B8" s="27"/>
      <c r="C8" s="26"/>
      <c r="D8" s="26"/>
      <c r="E8" s="26"/>
      <c r="F8" s="26"/>
      <c r="G8" s="26"/>
      <c r="H8" s="130"/>
      <c r="I8" s="130"/>
      <c r="J8" s="12"/>
    </row>
    <row r="9" spans="1:15" s="36" customFormat="1" x14ac:dyDescent="0.2">
      <c r="A9" s="22" t="s">
        <v>22</v>
      </c>
      <c r="B9" s="26"/>
      <c r="C9" s="26"/>
      <c r="D9" s="26"/>
      <c r="E9" s="26"/>
      <c r="F9" s="26"/>
      <c r="G9" s="26"/>
      <c r="H9" s="130"/>
      <c r="I9" s="130"/>
      <c r="J9" s="12"/>
    </row>
    <row r="10" spans="1:15" x14ac:dyDescent="0.2">
      <c r="A10" s="21" t="s">
        <v>23</v>
      </c>
      <c r="B10" s="30" t="e">
        <f t="shared" ref="B10:H10" si="0">B9/B8</f>
        <v>#DIV/0!</v>
      </c>
      <c r="C10" s="30" t="e">
        <f>C9/C8</f>
        <v>#DIV/0!</v>
      </c>
      <c r="D10" s="30" t="e">
        <f t="shared" si="0"/>
        <v>#DIV/0!</v>
      </c>
      <c r="E10" s="30" t="e">
        <f t="shared" si="0"/>
        <v>#DIV/0!</v>
      </c>
      <c r="F10" s="30" t="e">
        <f t="shared" si="0"/>
        <v>#DIV/0!</v>
      </c>
      <c r="G10" s="30" t="e">
        <f t="shared" si="0"/>
        <v>#DIV/0!</v>
      </c>
      <c r="H10" s="131" t="e">
        <f t="shared" si="0"/>
        <v>#DIV/0!</v>
      </c>
      <c r="I10" s="131" t="e">
        <f>I9/I8</f>
        <v>#DIV/0!</v>
      </c>
      <c r="J10" s="8"/>
      <c r="K10" s="35"/>
      <c r="L10" s="35"/>
      <c r="M10" s="35"/>
    </row>
    <row r="13" spans="1:15" x14ac:dyDescent="0.2">
      <c r="A13" s="710" t="s">
        <v>24</v>
      </c>
      <c r="B13" s="711"/>
      <c r="C13" s="711"/>
      <c r="D13" s="711"/>
      <c r="E13" s="711"/>
      <c r="F13" s="711"/>
      <c r="G13" s="711"/>
      <c r="H13" s="712"/>
    </row>
    <row r="14" spans="1:15" s="37" customFormat="1" ht="23.25" customHeight="1" x14ac:dyDescent="0.2">
      <c r="A14" s="716" t="s">
        <v>25</v>
      </c>
      <c r="B14" s="708" t="s">
        <v>53</v>
      </c>
      <c r="C14" s="709"/>
      <c r="D14" s="708" t="s">
        <v>56</v>
      </c>
      <c r="E14" s="709"/>
      <c r="F14" s="708" t="s">
        <v>41</v>
      </c>
      <c r="G14" s="709"/>
      <c r="H14" s="708" t="s">
        <v>42</v>
      </c>
      <c r="I14" s="709"/>
      <c r="J14" s="708" t="s">
        <v>48</v>
      </c>
      <c r="K14" s="709"/>
      <c r="L14" s="708" t="s">
        <v>57</v>
      </c>
      <c r="M14" s="709"/>
      <c r="N14" s="708" t="s">
        <v>58</v>
      </c>
      <c r="O14" s="709"/>
    </row>
    <row r="15" spans="1:15" s="37" customFormat="1" ht="24.75" customHeight="1" x14ac:dyDescent="0.2">
      <c r="A15" s="717"/>
      <c r="B15" s="23" t="s">
        <v>26</v>
      </c>
      <c r="C15" s="23" t="s">
        <v>27</v>
      </c>
      <c r="D15" s="23" t="s">
        <v>26</v>
      </c>
      <c r="E15" s="23" t="s">
        <v>27</v>
      </c>
      <c r="F15" s="23" t="s">
        <v>26</v>
      </c>
      <c r="G15" s="23" t="s">
        <v>27</v>
      </c>
      <c r="H15" s="23" t="s">
        <v>26</v>
      </c>
      <c r="I15" s="23" t="s">
        <v>27</v>
      </c>
      <c r="J15" s="24" t="s">
        <v>26</v>
      </c>
      <c r="K15" s="23" t="s">
        <v>27</v>
      </c>
      <c r="L15" s="24" t="s">
        <v>26</v>
      </c>
      <c r="M15" s="23" t="s">
        <v>27</v>
      </c>
      <c r="N15" s="125" t="s">
        <v>26</v>
      </c>
      <c r="O15" s="126" t="s">
        <v>27</v>
      </c>
    </row>
    <row r="16" spans="1:15" x14ac:dyDescent="0.2">
      <c r="A16" s="21" t="s">
        <v>12</v>
      </c>
      <c r="B16" s="40"/>
      <c r="C16" s="41"/>
      <c r="D16" s="40"/>
      <c r="E16" s="41"/>
      <c r="F16" s="42"/>
      <c r="G16" s="41"/>
      <c r="H16" s="42"/>
      <c r="I16" s="41"/>
      <c r="J16" s="42"/>
      <c r="K16" s="41"/>
      <c r="L16" s="42"/>
      <c r="M16" s="41"/>
      <c r="N16" s="127"/>
      <c r="O16" s="128"/>
    </row>
    <row r="17" spans="1:15" x14ac:dyDescent="0.2">
      <c r="A17" s="21" t="s">
        <v>13</v>
      </c>
      <c r="B17" s="40"/>
      <c r="C17" s="41"/>
      <c r="D17" s="40"/>
      <c r="E17" s="41"/>
      <c r="F17" s="42"/>
      <c r="G17" s="41"/>
      <c r="H17" s="42"/>
      <c r="I17" s="41"/>
      <c r="J17" s="42"/>
      <c r="K17" s="41"/>
      <c r="L17" s="42"/>
      <c r="M17" s="41"/>
      <c r="N17" s="127"/>
      <c r="O17" s="128"/>
    </row>
    <row r="18" spans="1:15" x14ac:dyDescent="0.2">
      <c r="A18" s="21" t="s">
        <v>14</v>
      </c>
      <c r="B18" s="40"/>
      <c r="C18" s="41"/>
      <c r="D18" s="40"/>
      <c r="E18" s="41"/>
      <c r="F18" s="42"/>
      <c r="G18" s="41"/>
      <c r="H18" s="42"/>
      <c r="I18" s="41"/>
      <c r="J18" s="42"/>
      <c r="K18" s="41"/>
      <c r="L18" s="42"/>
      <c r="M18" s="41"/>
      <c r="N18" s="127"/>
      <c r="O18" s="128"/>
    </row>
    <row r="19" spans="1:15" ht="15" customHeight="1" x14ac:dyDescent="0.2">
      <c r="A19" s="21" t="s">
        <v>15</v>
      </c>
      <c r="B19" s="40"/>
      <c r="C19" s="41"/>
      <c r="D19" s="40"/>
      <c r="E19" s="41"/>
      <c r="F19" s="42"/>
      <c r="G19" s="41"/>
      <c r="H19" s="42"/>
      <c r="I19" s="41"/>
      <c r="J19" s="42"/>
      <c r="K19" s="41"/>
      <c r="L19" s="42"/>
      <c r="M19" s="41"/>
      <c r="N19" s="127"/>
      <c r="O19" s="128"/>
    </row>
    <row r="20" spans="1:15" ht="14.25" customHeight="1" x14ac:dyDescent="0.2">
      <c r="A20" s="21" t="s">
        <v>28</v>
      </c>
      <c r="B20" s="40"/>
      <c r="C20" s="41"/>
      <c r="D20" s="40"/>
      <c r="E20" s="41"/>
      <c r="F20" s="42"/>
      <c r="G20" s="41"/>
      <c r="H20" s="42"/>
      <c r="I20" s="41"/>
      <c r="J20" s="42"/>
      <c r="K20" s="41"/>
      <c r="L20" s="42"/>
      <c r="M20" s="41"/>
      <c r="N20" s="127"/>
      <c r="O20" s="128"/>
    </row>
    <row r="21" spans="1:15" ht="12.75" customHeight="1" x14ac:dyDescent="0.2">
      <c r="A21" s="21" t="s">
        <v>17</v>
      </c>
      <c r="B21" s="40"/>
      <c r="C21" s="41"/>
      <c r="D21" s="40"/>
      <c r="E21" s="41"/>
      <c r="F21" s="42"/>
      <c r="G21" s="41"/>
      <c r="H21" s="42"/>
      <c r="I21" s="41"/>
      <c r="J21" s="42"/>
      <c r="K21" s="41"/>
      <c r="L21" s="42"/>
      <c r="M21" s="41"/>
      <c r="N21" s="127"/>
      <c r="O21" s="128"/>
    </row>
    <row r="22" spans="1:15" s="37" customFormat="1" ht="15" x14ac:dyDescent="0.25">
      <c r="A22" s="31" t="s">
        <v>29</v>
      </c>
      <c r="B22" s="43"/>
      <c r="C22" s="44"/>
      <c r="D22" s="43"/>
      <c r="E22" s="44"/>
      <c r="F22" s="43"/>
      <c r="G22" s="44"/>
      <c r="H22" s="43"/>
      <c r="I22" s="44"/>
      <c r="J22" s="45"/>
      <c r="K22" s="44"/>
      <c r="L22" s="45"/>
      <c r="M22" s="44"/>
      <c r="N22" s="129"/>
      <c r="O22" s="128"/>
    </row>
    <row r="25" spans="1:15" x14ac:dyDescent="0.2">
      <c r="A25" s="8" t="s">
        <v>30</v>
      </c>
    </row>
    <row r="26" spans="1:15" x14ac:dyDescent="0.2">
      <c r="C26" s="25"/>
    </row>
    <row r="29" spans="1:15" x14ac:dyDescent="0.2">
      <c r="B29" s="38"/>
      <c r="C29" s="39"/>
    </row>
    <row r="30" spans="1:15" x14ac:dyDescent="0.2">
      <c r="C30" s="39"/>
    </row>
  </sheetData>
  <sheetProtection algorithmName="SHA-512" hashValue="GYvP6j6wiAgjMGzJOFzbt7dKEAqdzmidOjrSvJZdxsSwdQjlYxit9UcmExzarwA4zdyeKMfqIJsC83ERIHC/tA==" saltValue="NSwdydn73XGbPYecfkOPbQ==" spinCount="100000" sheet="1" objects="1" scenarios="1"/>
  <protectedRanges>
    <protectedRange sqref="B5" name="savivaldybės pav"/>
    <protectedRange sqref="B8:G9" name="bendras biudzetas"/>
    <protectedRange sqref="I8:I9" name="bendras biudzetas_1"/>
    <protectedRange sqref="H8:H9" name="bendras biudzetas_3"/>
  </protectedRanges>
  <mergeCells count="10">
    <mergeCell ref="N14:O14"/>
    <mergeCell ref="J14:K14"/>
    <mergeCell ref="L14:M14"/>
    <mergeCell ref="A13:H13"/>
    <mergeCell ref="B5:D5"/>
    <mergeCell ref="D14:E14"/>
    <mergeCell ref="B14:C14"/>
    <mergeCell ref="A14:A15"/>
    <mergeCell ref="F14:G14"/>
    <mergeCell ref="H14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zoomScale="130" zoomScaleNormal="130" workbookViewId="0">
      <selection activeCell="C3" sqref="C3:K3"/>
    </sheetView>
  </sheetViews>
  <sheetFormatPr defaultColWidth="8.85546875" defaultRowHeight="15" x14ac:dyDescent="0.25"/>
  <cols>
    <col min="1" max="1" width="6.42578125" customWidth="1"/>
    <col min="2" max="2" width="47.42578125" customWidth="1"/>
    <col min="3" max="3" width="17.140625" customWidth="1"/>
    <col min="4" max="9" width="14.5703125" customWidth="1"/>
    <col min="10" max="10" width="16.42578125" style="4" customWidth="1"/>
    <col min="11" max="12" width="15.42578125" customWidth="1"/>
    <col min="13" max="13" width="17.85546875" style="4" customWidth="1"/>
    <col min="14" max="17" width="13.42578125" customWidth="1"/>
    <col min="18" max="18" width="17.42578125" style="4" customWidth="1"/>
    <col min="19" max="19" width="14.85546875" customWidth="1"/>
    <col min="20" max="20" width="35.42578125" style="29" customWidth="1"/>
  </cols>
  <sheetData>
    <row r="1" spans="1:20" ht="18.75" x14ac:dyDescent="0.3">
      <c r="A1" s="3" t="s">
        <v>0</v>
      </c>
      <c r="B1" s="2"/>
      <c r="C1" s="2"/>
      <c r="D1" s="2"/>
      <c r="E1" s="2"/>
      <c r="F1" s="2"/>
      <c r="G1" s="2"/>
      <c r="H1" s="2"/>
      <c r="I1" s="2"/>
      <c r="J1" s="5"/>
      <c r="K1" s="2"/>
      <c r="L1" s="2"/>
      <c r="M1" s="5"/>
      <c r="N1" s="2"/>
      <c r="O1" s="2"/>
      <c r="P1" s="2"/>
      <c r="Q1" s="2"/>
      <c r="R1" s="5"/>
      <c r="S1" s="2"/>
      <c r="T1" s="28"/>
    </row>
    <row r="2" spans="1:20" ht="18.75" x14ac:dyDescent="0.3">
      <c r="A2" s="1"/>
      <c r="B2" s="152" t="s">
        <v>49</v>
      </c>
    </row>
    <row r="3" spans="1:20" x14ac:dyDescent="0.25">
      <c r="A3" s="726" t="s">
        <v>1</v>
      </c>
      <c r="B3" s="727"/>
      <c r="C3" s="728" t="s">
        <v>71</v>
      </c>
      <c r="D3" s="728"/>
      <c r="E3" s="728"/>
      <c r="F3" s="728"/>
      <c r="G3" s="728"/>
      <c r="H3" s="728"/>
      <c r="I3" s="728"/>
      <c r="J3" s="728"/>
      <c r="K3" s="728"/>
    </row>
    <row r="6" spans="1:20" x14ac:dyDescent="0.25">
      <c r="A6" s="46" t="s">
        <v>61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5"/>
      <c r="N6" s="2"/>
      <c r="O6" s="2"/>
      <c r="P6" s="2"/>
      <c r="Q6" s="2"/>
      <c r="R6" s="5"/>
      <c r="S6" s="2"/>
      <c r="T6" s="47"/>
    </row>
    <row r="7" spans="1:20" ht="14.65" customHeight="1" x14ac:dyDescent="0.25">
      <c r="A7" s="729" t="s">
        <v>3</v>
      </c>
      <c r="B7" s="729" t="s">
        <v>4</v>
      </c>
      <c r="C7" s="729" t="s">
        <v>70</v>
      </c>
      <c r="D7" s="720" t="s">
        <v>60</v>
      </c>
      <c r="E7" s="721"/>
      <c r="F7" s="721"/>
      <c r="G7" s="721"/>
      <c r="H7" s="721"/>
      <c r="I7" s="721"/>
      <c r="J7" s="722"/>
      <c r="K7" s="729" t="s">
        <v>5</v>
      </c>
      <c r="L7" s="720" t="s">
        <v>64</v>
      </c>
      <c r="M7" s="721"/>
      <c r="N7" s="721"/>
      <c r="O7" s="721"/>
      <c r="P7" s="721"/>
      <c r="Q7" s="721"/>
      <c r="R7" s="722"/>
      <c r="S7" s="718" t="s">
        <v>6</v>
      </c>
      <c r="T7" s="718" t="s">
        <v>7</v>
      </c>
    </row>
    <row r="8" spans="1:20" ht="14.65" customHeight="1" x14ac:dyDescent="0.25">
      <c r="A8" s="730"/>
      <c r="B8" s="730"/>
      <c r="C8" s="730"/>
      <c r="D8" s="723"/>
      <c r="E8" s="724"/>
      <c r="F8" s="724"/>
      <c r="G8" s="724"/>
      <c r="H8" s="724"/>
      <c r="I8" s="724"/>
      <c r="J8" s="725"/>
      <c r="K8" s="730"/>
      <c r="L8" s="723"/>
      <c r="M8" s="724"/>
      <c r="N8" s="724"/>
      <c r="O8" s="724"/>
      <c r="P8" s="724"/>
      <c r="Q8" s="724"/>
      <c r="R8" s="725"/>
      <c r="S8" s="719"/>
      <c r="T8" s="718"/>
    </row>
    <row r="9" spans="1:20" ht="45" x14ac:dyDescent="0.25">
      <c r="A9" s="731"/>
      <c r="B9" s="731"/>
      <c r="C9" s="731"/>
      <c r="D9" s="33" t="s">
        <v>8</v>
      </c>
      <c r="E9" s="33" t="s">
        <v>62</v>
      </c>
      <c r="F9" s="33" t="s">
        <v>8</v>
      </c>
      <c r="G9" s="33" t="s">
        <v>65</v>
      </c>
      <c r="H9" s="33" t="s">
        <v>8</v>
      </c>
      <c r="I9" s="6" t="s">
        <v>63</v>
      </c>
      <c r="J9" s="6" t="s">
        <v>68</v>
      </c>
      <c r="K9" s="731"/>
      <c r="L9" s="33" t="s">
        <v>9</v>
      </c>
      <c r="M9" s="33" t="s">
        <v>65</v>
      </c>
      <c r="N9" s="33" t="s">
        <v>10</v>
      </c>
      <c r="O9" s="6" t="s">
        <v>63</v>
      </c>
      <c r="P9" s="33" t="s">
        <v>10</v>
      </c>
      <c r="Q9" s="6" t="s">
        <v>66</v>
      </c>
      <c r="R9" s="6" t="s">
        <v>68</v>
      </c>
      <c r="S9" s="719"/>
      <c r="T9" s="718"/>
    </row>
    <row r="10" spans="1:20" x14ac:dyDescent="0.25">
      <c r="A10" s="32">
        <v>1</v>
      </c>
      <c r="B10" s="32" t="s">
        <v>12</v>
      </c>
      <c r="C10" s="49">
        <f t="shared" ref="C10:C11" si="0">E10+G10+I10+M10+O10+Q10</f>
        <v>0</v>
      </c>
      <c r="D10" s="48"/>
      <c r="E10" s="149"/>
      <c r="F10" s="48"/>
      <c r="G10" s="149"/>
      <c r="H10" s="48"/>
      <c r="I10" s="149"/>
      <c r="J10" s="151">
        <f>E10+G10+I10</f>
        <v>0</v>
      </c>
      <c r="K10" s="54" t="e">
        <f>J10/C10</f>
        <v>#DIV/0!</v>
      </c>
      <c r="L10" s="48"/>
      <c r="M10" s="149"/>
      <c r="N10" s="48"/>
      <c r="O10" s="149"/>
      <c r="P10" s="48"/>
      <c r="Q10" s="149"/>
      <c r="R10" s="151">
        <f>M10+O10+Q10</f>
        <v>0</v>
      </c>
      <c r="S10" s="54" t="e">
        <f>R10/C10</f>
        <v>#DIV/0!</v>
      </c>
      <c r="T10" s="50"/>
    </row>
    <row r="11" spans="1:20" x14ac:dyDescent="0.25">
      <c r="A11" s="32">
        <v>2</v>
      </c>
      <c r="B11" s="32" t="s">
        <v>13</v>
      </c>
      <c r="C11" s="49">
        <f t="shared" si="0"/>
        <v>0</v>
      </c>
      <c r="D11" s="48"/>
      <c r="E11" s="149"/>
      <c r="F11" s="48"/>
      <c r="G11" s="149"/>
      <c r="H11" s="48"/>
      <c r="I11" s="149"/>
      <c r="J11" s="151">
        <f t="shared" ref="J11:J13" si="1">E11+G11+I11</f>
        <v>0</v>
      </c>
      <c r="K11" s="54" t="e">
        <f t="shared" ref="K11:K13" si="2">J11/C11</f>
        <v>#DIV/0!</v>
      </c>
      <c r="L11" s="56"/>
      <c r="M11" s="149"/>
      <c r="N11" s="48"/>
      <c r="O11" s="149"/>
      <c r="P11" s="48"/>
      <c r="Q11" s="149"/>
      <c r="R11" s="151">
        <f t="shared" ref="R11:R13" si="3">M11+O11+Q11</f>
        <v>0</v>
      </c>
      <c r="S11" s="54" t="e">
        <f t="shared" ref="S11:S13" si="4">R11/C11</f>
        <v>#DIV/0!</v>
      </c>
      <c r="T11" s="50"/>
    </row>
    <row r="12" spans="1:20" x14ac:dyDescent="0.25">
      <c r="A12" s="32">
        <v>3</v>
      </c>
      <c r="B12" s="32" t="s">
        <v>14</v>
      </c>
      <c r="C12" s="49">
        <f>E12+G12+I12+M12+O12+Q12</f>
        <v>0</v>
      </c>
      <c r="D12" s="48"/>
      <c r="E12" s="149"/>
      <c r="F12" s="48"/>
      <c r="G12" s="149"/>
      <c r="H12" s="48"/>
      <c r="I12" s="149"/>
      <c r="J12" s="151">
        <f t="shared" si="1"/>
        <v>0</v>
      </c>
      <c r="K12" s="54" t="e">
        <f t="shared" si="2"/>
        <v>#DIV/0!</v>
      </c>
      <c r="L12" s="48"/>
      <c r="M12" s="149"/>
      <c r="N12" s="48"/>
      <c r="O12" s="149"/>
      <c r="P12" s="48"/>
      <c r="Q12" s="149"/>
      <c r="R12" s="151">
        <f t="shared" si="3"/>
        <v>0</v>
      </c>
      <c r="S12" s="54" t="e">
        <f t="shared" si="4"/>
        <v>#DIV/0!</v>
      </c>
      <c r="T12" s="50"/>
    </row>
    <row r="13" spans="1:20" x14ac:dyDescent="0.25">
      <c r="A13" s="32">
        <v>4</v>
      </c>
      <c r="B13" s="32" t="s">
        <v>16</v>
      </c>
      <c r="C13" s="49">
        <f>E13+G13+I13+M13+O13+Q13</f>
        <v>0</v>
      </c>
      <c r="D13" s="48"/>
      <c r="E13" s="149"/>
      <c r="F13" s="48"/>
      <c r="G13" s="149"/>
      <c r="H13" s="48"/>
      <c r="I13" s="149"/>
      <c r="J13" s="151">
        <f t="shared" si="1"/>
        <v>0</v>
      </c>
      <c r="K13" s="54" t="e">
        <f t="shared" si="2"/>
        <v>#DIV/0!</v>
      </c>
      <c r="L13" s="48"/>
      <c r="M13" s="149"/>
      <c r="N13" s="48"/>
      <c r="O13" s="149"/>
      <c r="P13" s="48"/>
      <c r="Q13" s="149"/>
      <c r="R13" s="151">
        <f t="shared" si="3"/>
        <v>0</v>
      </c>
      <c r="S13" s="54" t="e">
        <f t="shared" si="4"/>
        <v>#DIV/0!</v>
      </c>
      <c r="T13" s="50"/>
    </row>
    <row r="14" spans="1:20" x14ac:dyDescent="0.25">
      <c r="A14" s="51"/>
      <c r="B14" s="51" t="s">
        <v>11</v>
      </c>
      <c r="C14" s="55">
        <f>SUM(C10:C13)</f>
        <v>0</v>
      </c>
      <c r="D14" s="51">
        <f>SUM(D10:D13)</f>
        <v>0</v>
      </c>
      <c r="E14" s="150">
        <f t="shared" ref="E14:H14" si="5">SUM(E10:E13)</f>
        <v>0</v>
      </c>
      <c r="F14" s="51">
        <f t="shared" si="5"/>
        <v>0</v>
      </c>
      <c r="G14" s="150">
        <f t="shared" si="5"/>
        <v>0</v>
      </c>
      <c r="H14" s="51">
        <f t="shared" si="5"/>
        <v>0</v>
      </c>
      <c r="I14" s="51"/>
      <c r="J14" s="150">
        <f>SUM(I10:I13)</f>
        <v>0</v>
      </c>
      <c r="K14" s="52" t="e">
        <f>SUM(K10:K13)/4</f>
        <v>#DIV/0!</v>
      </c>
      <c r="L14" s="51">
        <f t="shared" ref="L14" si="6">SUM(L10:L13)</f>
        <v>0</v>
      </c>
      <c r="M14" s="150">
        <f t="shared" ref="M14" si="7">SUM(M10:M13)</f>
        <v>0</v>
      </c>
      <c r="N14" s="51">
        <f t="shared" ref="N14" si="8">SUM(N10:N13)</f>
        <v>0</v>
      </c>
      <c r="O14" s="150">
        <f t="shared" ref="O14" si="9">SUM(O10:O13)</f>
        <v>0</v>
      </c>
      <c r="P14" s="51">
        <f t="shared" ref="P14" si="10">SUM(P10:P13)</f>
        <v>0</v>
      </c>
      <c r="Q14" s="51"/>
      <c r="R14" s="150">
        <f t="shared" ref="R14" si="11">SUM(R10:R13)</f>
        <v>0</v>
      </c>
      <c r="S14" s="52" t="e">
        <f>SUM(S10:S13)/4</f>
        <v>#DIV/0!</v>
      </c>
      <c r="T14" s="53"/>
    </row>
    <row r="18" spans="9:20" x14ac:dyDescent="0.25">
      <c r="I18" s="4"/>
      <c r="J18"/>
      <c r="L18" s="4"/>
      <c r="M18"/>
      <c r="Q18" s="4"/>
      <c r="R18"/>
      <c r="S18" s="29"/>
      <c r="T18"/>
    </row>
  </sheetData>
  <sheetProtection formatCells="0" formatColumns="0" formatRows="0" insertColumns="0" insertRows="0" insertHyperlinks="0" deleteColumns="0" deleteRows="0" sort="0" autoFilter="0" pivotTables="0"/>
  <protectedRanges>
    <protectedRange sqref="T10:T13 D10:J13 L10:R13" name="biudzetai"/>
    <protectedRange sqref="C3:K3" name="saviv.pav"/>
  </protectedRanges>
  <mergeCells count="10">
    <mergeCell ref="S7:S9"/>
    <mergeCell ref="T7:T9"/>
    <mergeCell ref="L7:R8"/>
    <mergeCell ref="A3:B3"/>
    <mergeCell ref="C3:K3"/>
    <mergeCell ref="A7:A9"/>
    <mergeCell ref="B7:B9"/>
    <mergeCell ref="C7:C9"/>
    <mergeCell ref="K7:K9"/>
    <mergeCell ref="D7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3"/>
  <sheetViews>
    <sheetView tabSelected="1" topLeftCell="A19" zoomScale="160" zoomScaleNormal="160" workbookViewId="0">
      <selection activeCell="H76" sqref="H76"/>
    </sheetView>
  </sheetViews>
  <sheetFormatPr defaultColWidth="8.85546875" defaultRowHeight="12.75" x14ac:dyDescent="0.25"/>
  <cols>
    <col min="1" max="1" width="6.42578125" style="82" customWidth="1"/>
    <col min="2" max="2" width="14.5703125" style="82" customWidth="1"/>
    <col min="3" max="3" width="54.85546875" style="82" customWidth="1"/>
    <col min="4" max="4" width="17.140625" style="83" customWidth="1"/>
    <col min="5" max="5" width="14.7109375" style="82" customWidth="1"/>
    <col min="6" max="6" width="15" style="82" bestFit="1" customWidth="1"/>
    <col min="7" max="7" width="8.85546875" style="82"/>
    <col min="8" max="8" width="26" style="82" customWidth="1"/>
    <col min="9" max="16384" width="8.85546875" style="82"/>
  </cols>
  <sheetData>
    <row r="1" spans="1:9" ht="15.75" x14ac:dyDescent="0.25">
      <c r="C1" s="674" t="s">
        <v>389</v>
      </c>
      <c r="E1" s="139"/>
      <c r="I1" s="210"/>
    </row>
    <row r="2" spans="1:9" x14ac:dyDescent="0.25">
      <c r="A2" s="738"/>
      <c r="B2" s="738"/>
      <c r="C2" s="738"/>
      <c r="D2" s="738"/>
    </row>
    <row r="3" spans="1:9" ht="15" x14ac:dyDescent="0.25">
      <c r="A3" s="181"/>
      <c r="B3" s="739"/>
      <c r="C3" s="739"/>
      <c r="D3" s="739"/>
      <c r="E3" s="182"/>
      <c r="F3" s="182"/>
      <c r="G3" s="182"/>
      <c r="H3" s="183"/>
    </row>
    <row r="4" spans="1:9" s="80" customFormat="1" ht="13.15" customHeight="1" x14ac:dyDescent="0.2">
      <c r="A4" s="184" t="s">
        <v>72</v>
      </c>
      <c r="B4" s="740" t="s">
        <v>73</v>
      </c>
      <c r="C4" s="742" t="s">
        <v>74</v>
      </c>
      <c r="D4" s="744" t="s">
        <v>75</v>
      </c>
      <c r="E4" s="732"/>
      <c r="F4" s="732"/>
      <c r="G4" s="732"/>
      <c r="H4" s="509"/>
    </row>
    <row r="5" spans="1:9" s="81" customFormat="1" ht="36" customHeight="1" x14ac:dyDescent="0.2">
      <c r="A5" s="185" t="s">
        <v>31</v>
      </c>
      <c r="B5" s="741"/>
      <c r="C5" s="743"/>
      <c r="D5" s="745"/>
      <c r="E5" s="510" t="s">
        <v>53</v>
      </c>
      <c r="F5" s="510" t="s">
        <v>56</v>
      </c>
      <c r="G5" s="511" t="s">
        <v>41</v>
      </c>
      <c r="H5" s="512" t="s">
        <v>7</v>
      </c>
    </row>
    <row r="6" spans="1:9" x14ac:dyDescent="0.2">
      <c r="A6" s="733">
        <v>1</v>
      </c>
      <c r="B6" s="735" t="s">
        <v>76</v>
      </c>
      <c r="C6" s="288" t="s">
        <v>115</v>
      </c>
      <c r="D6" s="513" t="s">
        <v>77</v>
      </c>
      <c r="E6" s="514">
        <v>85000</v>
      </c>
      <c r="F6" s="514">
        <v>35000</v>
      </c>
      <c r="G6" s="515"/>
      <c r="H6" s="512"/>
    </row>
    <row r="7" spans="1:9" x14ac:dyDescent="0.2">
      <c r="A7" s="733"/>
      <c r="B7" s="736"/>
      <c r="C7" s="288" t="s">
        <v>104</v>
      </c>
      <c r="D7" s="516" t="s">
        <v>77</v>
      </c>
      <c r="E7" s="673">
        <v>76633</v>
      </c>
      <c r="F7" s="695">
        <v>55000</v>
      </c>
      <c r="G7" s="517"/>
      <c r="H7" s="512"/>
    </row>
    <row r="8" spans="1:9" x14ac:dyDescent="0.2">
      <c r="A8" s="733"/>
      <c r="B8" s="736"/>
      <c r="C8" s="288" t="s">
        <v>111</v>
      </c>
      <c r="D8" s="516" t="s">
        <v>77</v>
      </c>
      <c r="E8" s="518">
        <v>35000</v>
      </c>
      <c r="F8" s="518">
        <v>42000</v>
      </c>
      <c r="G8" s="519"/>
      <c r="H8" s="512"/>
    </row>
    <row r="9" spans="1:9" x14ac:dyDescent="0.2">
      <c r="A9" s="733"/>
      <c r="B9" s="736"/>
      <c r="C9" s="288" t="s">
        <v>105</v>
      </c>
      <c r="D9" s="516" t="s">
        <v>77</v>
      </c>
      <c r="E9" s="518">
        <v>32275</v>
      </c>
      <c r="F9" s="518">
        <v>50000</v>
      </c>
      <c r="G9" s="519"/>
      <c r="H9" s="512"/>
    </row>
    <row r="10" spans="1:9" s="84" customFormat="1" x14ac:dyDescent="0.2">
      <c r="A10" s="733"/>
      <c r="B10" s="736"/>
      <c r="C10" s="288" t="s">
        <v>112</v>
      </c>
      <c r="D10" s="516" t="s">
        <v>77</v>
      </c>
      <c r="E10" s="518">
        <v>25000</v>
      </c>
      <c r="F10" s="518">
        <v>35600</v>
      </c>
      <c r="G10" s="519"/>
      <c r="H10" s="512"/>
    </row>
    <row r="11" spans="1:9" s="84" customFormat="1" x14ac:dyDescent="0.2">
      <c r="A11" s="733"/>
      <c r="B11" s="736"/>
      <c r="C11" s="288" t="s">
        <v>113</v>
      </c>
      <c r="D11" s="516" t="s">
        <v>77</v>
      </c>
      <c r="E11" s="519">
        <v>200000</v>
      </c>
      <c r="F11" s="519">
        <v>200000</v>
      </c>
      <c r="G11" s="519"/>
      <c r="H11" s="512"/>
    </row>
    <row r="12" spans="1:9" s="84" customFormat="1" x14ac:dyDescent="0.2">
      <c r="A12" s="733"/>
      <c r="B12" s="736"/>
      <c r="C12" s="288" t="s">
        <v>114</v>
      </c>
      <c r="D12" s="516" t="s">
        <v>77</v>
      </c>
      <c r="E12" s="519">
        <v>60700</v>
      </c>
      <c r="F12" s="519">
        <v>67000</v>
      </c>
      <c r="G12" s="519"/>
      <c r="H12" s="512"/>
    </row>
    <row r="13" spans="1:9" s="84" customFormat="1" x14ac:dyDescent="0.2">
      <c r="A13" s="734"/>
      <c r="B13" s="737"/>
      <c r="C13" s="520" t="s">
        <v>78</v>
      </c>
      <c r="D13" s="521"/>
      <c r="E13" s="522">
        <f>SUM(E6:E12)</f>
        <v>514608</v>
      </c>
      <c r="F13" s="522">
        <f>SUM(F6:F12)</f>
        <v>484600</v>
      </c>
      <c r="G13" s="522">
        <f t="shared" ref="G13" si="0">SUM(G6:G10)</f>
        <v>0</v>
      </c>
      <c r="H13" s="512"/>
    </row>
    <row r="14" spans="1:9" hidden="1" x14ac:dyDescent="0.2">
      <c r="A14" s="746">
        <v>2</v>
      </c>
      <c r="B14" s="735" t="s">
        <v>79</v>
      </c>
      <c r="C14" s="288"/>
      <c r="D14" s="513"/>
      <c r="E14" s="523"/>
      <c r="F14" s="523"/>
      <c r="G14" s="524"/>
      <c r="H14" s="512"/>
    </row>
    <row r="15" spans="1:9" x14ac:dyDescent="0.2">
      <c r="A15" s="746"/>
      <c r="B15" s="736"/>
      <c r="C15" s="288" t="s">
        <v>106</v>
      </c>
      <c r="D15" s="516" t="s">
        <v>77</v>
      </c>
      <c r="E15" s="523">
        <v>326044</v>
      </c>
      <c r="F15" s="523">
        <v>270000</v>
      </c>
      <c r="G15" s="524"/>
      <c r="H15" s="512"/>
    </row>
    <row r="16" spans="1:9" ht="14.25" customHeight="1" x14ac:dyDescent="0.2">
      <c r="A16" s="746"/>
      <c r="B16" s="736"/>
      <c r="C16" s="325" t="s">
        <v>398</v>
      </c>
      <c r="D16" s="516" t="s">
        <v>77</v>
      </c>
      <c r="E16" s="523">
        <v>20268</v>
      </c>
      <c r="F16" s="523">
        <v>55000</v>
      </c>
      <c r="G16" s="524"/>
      <c r="H16" s="512"/>
    </row>
    <row r="17" spans="1:8" ht="15" hidden="1" customHeight="1" x14ac:dyDescent="0.2">
      <c r="A17" s="746"/>
      <c r="B17" s="736"/>
      <c r="C17" s="325"/>
      <c r="D17" s="516" t="s">
        <v>77</v>
      </c>
      <c r="E17" s="523"/>
      <c r="F17" s="523"/>
      <c r="G17" s="524"/>
      <c r="H17" s="512"/>
    </row>
    <row r="18" spans="1:8" hidden="1" x14ac:dyDescent="0.2">
      <c r="A18" s="746"/>
      <c r="B18" s="736"/>
      <c r="C18" s="525"/>
      <c r="D18" s="526" t="s">
        <v>77</v>
      </c>
      <c r="E18" s="523"/>
      <c r="F18" s="523"/>
      <c r="G18" s="524"/>
      <c r="H18" s="512"/>
    </row>
    <row r="19" spans="1:8" x14ac:dyDescent="0.2">
      <c r="A19" s="746"/>
      <c r="B19" s="736"/>
      <c r="C19" s="288" t="s">
        <v>108</v>
      </c>
      <c r="D19" s="516" t="s">
        <v>77</v>
      </c>
      <c r="E19" s="612">
        <v>202574</v>
      </c>
      <c r="F19" s="523">
        <v>305563</v>
      </c>
      <c r="G19" s="666"/>
      <c r="H19" s="512"/>
    </row>
    <row r="20" spans="1:8" x14ac:dyDescent="0.2">
      <c r="A20" s="746"/>
      <c r="B20" s="737"/>
      <c r="C20" s="520" t="s">
        <v>78</v>
      </c>
      <c r="D20" s="527"/>
      <c r="E20" s="528">
        <f>E15+E16+E19</f>
        <v>548886</v>
      </c>
      <c r="F20" s="689">
        <v>630563</v>
      </c>
      <c r="G20" s="528">
        <f t="shared" ref="G20" si="1">G16+G17+G18</f>
        <v>0</v>
      </c>
      <c r="H20" s="512"/>
    </row>
    <row r="21" spans="1:8" x14ac:dyDescent="0.2">
      <c r="A21" s="747">
        <v>3</v>
      </c>
      <c r="B21" s="748" t="s">
        <v>80</v>
      </c>
      <c r="C21" s="288" t="s">
        <v>109</v>
      </c>
      <c r="D21" s="529" t="s">
        <v>77</v>
      </c>
      <c r="E21" s="530">
        <v>31198</v>
      </c>
      <c r="F21" s="530">
        <v>45600</v>
      </c>
      <c r="G21" s="531"/>
      <c r="H21" s="512"/>
    </row>
    <row r="22" spans="1:8" hidden="1" x14ac:dyDescent="0.2">
      <c r="A22" s="747"/>
      <c r="B22" s="748"/>
      <c r="C22" s="288"/>
      <c r="D22" s="529" t="s">
        <v>77</v>
      </c>
      <c r="E22" s="530"/>
      <c r="F22" s="530">
        <f>SUM(F15:F19)</f>
        <v>630563</v>
      </c>
      <c r="G22" s="531"/>
      <c r="H22" s="512"/>
    </row>
    <row r="23" spans="1:8" ht="14.1" hidden="1" customHeight="1" x14ac:dyDescent="0.2">
      <c r="A23" s="747"/>
      <c r="B23" s="748"/>
      <c r="C23" s="288"/>
      <c r="D23" s="529" t="s">
        <v>77</v>
      </c>
      <c r="E23" s="523"/>
      <c r="F23" s="530"/>
      <c r="G23" s="531"/>
      <c r="H23" s="512"/>
    </row>
    <row r="24" spans="1:8" x14ac:dyDescent="0.2">
      <c r="A24" s="747"/>
      <c r="B24" s="748"/>
      <c r="C24" s="288" t="s">
        <v>110</v>
      </c>
      <c r="D24" s="529" t="s">
        <v>77</v>
      </c>
      <c r="E24" s="530">
        <v>70800</v>
      </c>
      <c r="F24" s="530">
        <v>68400</v>
      </c>
      <c r="G24" s="531"/>
      <c r="H24" s="512"/>
    </row>
    <row r="25" spans="1:8" ht="15" x14ac:dyDescent="0.25">
      <c r="A25" s="747"/>
      <c r="B25" s="748"/>
      <c r="C25" t="s">
        <v>399</v>
      </c>
      <c r="D25" s="516" t="s">
        <v>77</v>
      </c>
      <c r="E25" s="523">
        <v>46800</v>
      </c>
      <c r="F25" s="523">
        <v>50000</v>
      </c>
      <c r="G25" s="524"/>
      <c r="H25" s="512"/>
    </row>
    <row r="26" spans="1:8" ht="14.65" hidden="1" customHeight="1" x14ac:dyDescent="0.2">
      <c r="A26" s="747"/>
      <c r="B26" s="748"/>
      <c r="C26" s="532"/>
      <c r="D26" s="516" t="s">
        <v>77</v>
      </c>
      <c r="E26" s="523"/>
      <c r="F26" s="523"/>
      <c r="G26" s="524"/>
      <c r="H26" s="512"/>
    </row>
    <row r="27" spans="1:8" hidden="1" x14ac:dyDescent="0.2">
      <c r="A27" s="747"/>
      <c r="B27" s="748"/>
      <c r="C27" s="533"/>
      <c r="D27" s="534" t="s">
        <v>77</v>
      </c>
      <c r="E27" s="518"/>
      <c r="F27" s="518"/>
      <c r="G27" s="519"/>
      <c r="H27" s="512"/>
    </row>
    <row r="28" spans="1:8" ht="15" hidden="1" customHeight="1" x14ac:dyDescent="0.2">
      <c r="A28" s="747"/>
      <c r="B28" s="748"/>
      <c r="C28" s="535"/>
      <c r="D28" s="536" t="s">
        <v>77</v>
      </c>
      <c r="E28" s="518"/>
      <c r="F28" s="518"/>
      <c r="G28" s="519"/>
      <c r="H28" s="512"/>
    </row>
    <row r="29" spans="1:8" ht="14.65" hidden="1" customHeight="1" x14ac:dyDescent="0.2">
      <c r="A29" s="747"/>
      <c r="B29" s="748"/>
      <c r="C29" s="535"/>
      <c r="D29" s="537" t="s">
        <v>77</v>
      </c>
      <c r="E29" s="518"/>
      <c r="F29" s="518"/>
      <c r="G29" s="519"/>
      <c r="H29" s="512"/>
    </row>
    <row r="30" spans="1:8" hidden="1" x14ac:dyDescent="0.2">
      <c r="A30" s="747"/>
      <c r="B30" s="748"/>
      <c r="C30" s="535"/>
      <c r="D30" s="538" t="s">
        <v>77</v>
      </c>
      <c r="E30" s="518"/>
      <c r="F30" s="518"/>
      <c r="G30" s="519"/>
      <c r="H30" s="512"/>
    </row>
    <row r="31" spans="1:8" hidden="1" x14ac:dyDescent="0.2">
      <c r="A31" s="747"/>
      <c r="B31" s="748"/>
      <c r="C31" s="241"/>
      <c r="D31" s="538" t="s">
        <v>77</v>
      </c>
      <c r="E31" s="539"/>
      <c r="F31" s="539"/>
      <c r="G31" s="539"/>
      <c r="H31" s="512"/>
    </row>
    <row r="32" spans="1:8" hidden="1" x14ac:dyDescent="0.2">
      <c r="A32" s="747"/>
      <c r="B32" s="748"/>
      <c r="C32" s="241"/>
      <c r="D32" s="538" t="s">
        <v>77</v>
      </c>
      <c r="E32" s="539"/>
      <c r="F32" s="539"/>
      <c r="G32" s="539"/>
      <c r="H32" s="512"/>
    </row>
    <row r="33" spans="1:8" ht="15" hidden="1" customHeight="1" x14ac:dyDescent="0.2">
      <c r="A33" s="747"/>
      <c r="B33" s="748"/>
      <c r="C33" s="241"/>
      <c r="D33" s="538" t="s">
        <v>77</v>
      </c>
      <c r="E33" s="539"/>
      <c r="F33" s="539"/>
      <c r="G33" s="539"/>
      <c r="H33" s="512"/>
    </row>
    <row r="34" spans="1:8" ht="16.350000000000001" hidden="1" customHeight="1" x14ac:dyDescent="0.2">
      <c r="A34" s="747"/>
      <c r="B34" s="748"/>
      <c r="C34" s="535"/>
      <c r="D34" s="538" t="s">
        <v>77</v>
      </c>
      <c r="E34" s="539"/>
      <c r="F34" s="539"/>
      <c r="G34" s="539"/>
      <c r="H34" s="512"/>
    </row>
    <row r="35" spans="1:8" ht="16.350000000000001" customHeight="1" x14ac:dyDescent="0.2">
      <c r="A35" s="747"/>
      <c r="B35" s="748"/>
      <c r="C35" s="288" t="s">
        <v>320</v>
      </c>
      <c r="D35" s="516" t="s">
        <v>77</v>
      </c>
      <c r="E35" s="539">
        <v>26754</v>
      </c>
      <c r="F35" s="539">
        <v>30300</v>
      </c>
      <c r="G35" s="539"/>
      <c r="H35" s="512"/>
    </row>
    <row r="36" spans="1:8" ht="16.350000000000001" customHeight="1" x14ac:dyDescent="0.2">
      <c r="A36" s="747"/>
      <c r="B36" s="748"/>
      <c r="C36" s="566" t="s">
        <v>121</v>
      </c>
      <c r="D36" s="516" t="s">
        <v>77</v>
      </c>
      <c r="E36" s="539">
        <v>114219</v>
      </c>
      <c r="F36" s="539">
        <v>129690</v>
      </c>
      <c r="G36" s="539"/>
      <c r="H36" s="512"/>
    </row>
    <row r="37" spans="1:8" ht="16.350000000000001" customHeight="1" x14ac:dyDescent="0.2">
      <c r="A37" s="747"/>
      <c r="B37" s="748"/>
      <c r="C37" s="566" t="s">
        <v>390</v>
      </c>
      <c r="D37" s="516" t="s">
        <v>77</v>
      </c>
      <c r="E37" s="539">
        <v>19260</v>
      </c>
      <c r="F37" s="539">
        <v>75113</v>
      </c>
      <c r="G37" s="539"/>
      <c r="H37" s="512"/>
    </row>
    <row r="38" spans="1:8" x14ac:dyDescent="0.2">
      <c r="A38" s="747"/>
      <c r="B38" s="749"/>
      <c r="C38" s="540" t="s">
        <v>78</v>
      </c>
      <c r="D38" s="541"/>
      <c r="E38" s="542">
        <f>SUM(E21:E37)</f>
        <v>309031</v>
      </c>
      <c r="F38" s="542">
        <v>399103</v>
      </c>
      <c r="G38" s="542">
        <f>SUM(G21:G27)</f>
        <v>0</v>
      </c>
      <c r="H38" s="543"/>
    </row>
    <row r="39" spans="1:8" ht="15.95" customHeight="1" x14ac:dyDescent="0.2">
      <c r="A39" s="746">
        <v>4</v>
      </c>
      <c r="B39" s="750" t="s">
        <v>81</v>
      </c>
      <c r="C39" s="288" t="s">
        <v>117</v>
      </c>
      <c r="D39" s="513" t="s">
        <v>77</v>
      </c>
      <c r="E39" s="523">
        <v>70000</v>
      </c>
      <c r="F39" s="523">
        <v>80000</v>
      </c>
      <c r="G39" s="524"/>
      <c r="H39" s="512"/>
    </row>
    <row r="40" spans="1:8" ht="15.95" customHeight="1" x14ac:dyDescent="0.2">
      <c r="A40" s="746"/>
      <c r="B40" s="750"/>
      <c r="C40" s="288" t="s">
        <v>119</v>
      </c>
      <c r="D40" s="544" t="s">
        <v>77</v>
      </c>
      <c r="E40" s="545">
        <v>9000</v>
      </c>
      <c r="F40" s="545">
        <v>10000</v>
      </c>
      <c r="G40" s="546"/>
      <c r="H40" s="512"/>
    </row>
    <row r="41" spans="1:8" ht="15.95" hidden="1" customHeight="1" x14ac:dyDescent="0.2">
      <c r="A41" s="746"/>
      <c r="B41" s="750"/>
      <c r="C41" s="288"/>
      <c r="D41" s="662"/>
      <c r="E41" s="523"/>
      <c r="F41" s="523"/>
      <c r="G41" s="523"/>
      <c r="H41" s="512"/>
    </row>
    <row r="42" spans="1:8" ht="15.95" hidden="1" customHeight="1" x14ac:dyDescent="0.2">
      <c r="A42" s="746"/>
      <c r="B42" s="750"/>
      <c r="C42" s="292"/>
      <c r="D42" s="306"/>
      <c r="E42" s="523"/>
      <c r="F42" s="523"/>
      <c r="G42" s="523"/>
      <c r="H42" s="512"/>
    </row>
    <row r="43" spans="1:8" ht="15.95" customHeight="1" x14ac:dyDescent="0.2">
      <c r="A43" s="746"/>
      <c r="B43" s="750"/>
      <c r="C43" s="663" t="s">
        <v>148</v>
      </c>
      <c r="D43" s="662" t="s">
        <v>77</v>
      </c>
      <c r="E43" s="523">
        <v>53371</v>
      </c>
      <c r="F43" s="523">
        <v>65000</v>
      </c>
      <c r="G43" s="523"/>
      <c r="H43" s="512"/>
    </row>
    <row r="44" spans="1:8" ht="14.25" x14ac:dyDescent="0.2">
      <c r="A44" s="746"/>
      <c r="B44" s="750"/>
      <c r="C44" s="547" t="s">
        <v>78</v>
      </c>
      <c r="D44" s="548"/>
      <c r="E44" s="549">
        <f>SUM(E39:E43)</f>
        <v>132371</v>
      </c>
      <c r="F44" s="549">
        <f>SUM(F39:F43)</f>
        <v>155000</v>
      </c>
      <c r="G44" s="549">
        <f t="shared" ref="G44" si="2">SUM(G39:G40)</f>
        <v>0</v>
      </c>
      <c r="H44" s="550"/>
    </row>
    <row r="45" spans="1:8" s="84" customFormat="1" x14ac:dyDescent="0.2">
      <c r="A45" s="187"/>
      <c r="B45" s="551"/>
      <c r="C45" s="752" t="s">
        <v>97</v>
      </c>
      <c r="D45" s="753"/>
      <c r="E45" s="552">
        <f>E13+E20+E38+E44</f>
        <v>1504896</v>
      </c>
      <c r="F45" s="552">
        <v>1669266</v>
      </c>
      <c r="G45" s="552">
        <f t="shared" ref="G45" si="3">G13+G20+G38+G44</f>
        <v>0</v>
      </c>
      <c r="H45" s="512"/>
    </row>
    <row r="46" spans="1:8" s="84" customFormat="1" x14ac:dyDescent="0.2">
      <c r="A46" s="188"/>
      <c r="B46" s="553"/>
      <c r="C46" s="554"/>
      <c r="D46" s="244"/>
      <c r="E46" s="555"/>
      <c r="F46" s="555"/>
      <c r="G46" s="556"/>
      <c r="H46" s="512"/>
    </row>
    <row r="47" spans="1:8" s="84" customFormat="1" x14ac:dyDescent="0.2">
      <c r="A47" s="189" t="s">
        <v>72</v>
      </c>
      <c r="B47" s="757" t="s">
        <v>73</v>
      </c>
      <c r="C47" s="758" t="s">
        <v>74</v>
      </c>
      <c r="D47" s="757" t="s">
        <v>75</v>
      </c>
      <c r="E47" s="751"/>
      <c r="F47" s="751"/>
      <c r="G47" s="751"/>
      <c r="H47" s="512"/>
    </row>
    <row r="48" spans="1:8" s="84" customFormat="1" x14ac:dyDescent="0.2">
      <c r="A48" s="190" t="s">
        <v>31</v>
      </c>
      <c r="B48" s="757"/>
      <c r="C48" s="758"/>
      <c r="D48" s="757"/>
      <c r="E48" s="510" t="s">
        <v>53</v>
      </c>
      <c r="F48" s="510" t="s">
        <v>56</v>
      </c>
      <c r="G48" s="511" t="s">
        <v>41</v>
      </c>
      <c r="H48" s="512"/>
    </row>
    <row r="49" spans="1:8" s="84" customFormat="1" x14ac:dyDescent="0.2">
      <c r="A49" s="191">
        <v>1</v>
      </c>
      <c r="B49" s="557" t="s">
        <v>82</v>
      </c>
      <c r="C49" s="558" t="s">
        <v>144</v>
      </c>
      <c r="D49" s="559" t="s">
        <v>103</v>
      </c>
      <c r="E49" s="560">
        <v>207001</v>
      </c>
      <c r="F49" s="560">
        <v>224740</v>
      </c>
      <c r="G49" s="561"/>
      <c r="H49" s="512"/>
    </row>
    <row r="50" spans="1:8" s="84" customFormat="1" x14ac:dyDescent="0.2">
      <c r="A50" s="192"/>
      <c r="B50" s="557" t="s">
        <v>101</v>
      </c>
      <c r="C50" s="243" t="s">
        <v>148</v>
      </c>
      <c r="D50" s="559" t="s">
        <v>103</v>
      </c>
      <c r="E50" s="605">
        <v>132.63800000000001</v>
      </c>
      <c r="F50" s="560">
        <v>155700</v>
      </c>
      <c r="G50" s="561"/>
      <c r="H50" s="512"/>
    </row>
    <row r="51" spans="1:8" s="84" customFormat="1" ht="18.75" customHeight="1" x14ac:dyDescent="0.2">
      <c r="A51" s="193">
        <v>2</v>
      </c>
      <c r="B51" s="562" t="s">
        <v>86</v>
      </c>
      <c r="C51" s="563" t="s">
        <v>331</v>
      </c>
      <c r="D51" s="462" t="s">
        <v>83</v>
      </c>
      <c r="E51" s="564">
        <v>26752</v>
      </c>
      <c r="F51" s="564">
        <v>26441</v>
      </c>
      <c r="G51" s="565"/>
      <c r="H51" s="512"/>
    </row>
    <row r="52" spans="1:8" s="84" customFormat="1" ht="21" customHeight="1" x14ac:dyDescent="0.2">
      <c r="A52" s="192">
        <v>3</v>
      </c>
      <c r="B52" s="562" t="s">
        <v>80</v>
      </c>
      <c r="C52" s="563" t="s">
        <v>394</v>
      </c>
      <c r="D52" s="462" t="s">
        <v>83</v>
      </c>
      <c r="E52" s="564">
        <v>35980</v>
      </c>
      <c r="F52" s="564">
        <v>88562</v>
      </c>
      <c r="G52" s="565"/>
      <c r="H52" s="512"/>
    </row>
    <row r="53" spans="1:8" s="84" customFormat="1" ht="21" customHeight="1" x14ac:dyDescent="0.2">
      <c r="A53" s="192"/>
      <c r="B53" s="562" t="s">
        <v>80</v>
      </c>
      <c r="C53" s="563" t="s">
        <v>450</v>
      </c>
      <c r="D53" s="462" t="s">
        <v>83</v>
      </c>
      <c r="E53" s="564"/>
      <c r="F53" s="564">
        <v>156545</v>
      </c>
      <c r="G53" s="565"/>
      <c r="H53" s="512"/>
    </row>
    <row r="54" spans="1:8" s="84" customFormat="1" ht="22.5" customHeight="1" x14ac:dyDescent="0.2">
      <c r="A54" s="194">
        <v>4</v>
      </c>
      <c r="B54" s="562" t="s">
        <v>80</v>
      </c>
      <c r="C54" s="566" t="s">
        <v>121</v>
      </c>
      <c r="D54" s="462" t="s">
        <v>83</v>
      </c>
      <c r="E54" s="514">
        <v>262600</v>
      </c>
      <c r="F54" s="514">
        <v>282100</v>
      </c>
      <c r="G54" s="515"/>
      <c r="H54" s="512"/>
    </row>
    <row r="55" spans="1:8" s="84" customFormat="1" ht="25.5" hidden="1" x14ac:dyDescent="0.2">
      <c r="A55" s="211"/>
      <c r="B55" s="562" t="s">
        <v>80</v>
      </c>
      <c r="C55" s="244"/>
      <c r="D55" s="567" t="s">
        <v>83</v>
      </c>
      <c r="E55" s="560"/>
      <c r="F55" s="560"/>
      <c r="G55" s="568"/>
      <c r="H55" s="512"/>
    </row>
    <row r="56" spans="1:8" s="84" customFormat="1" ht="25.5" hidden="1" x14ac:dyDescent="0.2">
      <c r="A56" s="211"/>
      <c r="B56" s="562" t="s">
        <v>80</v>
      </c>
      <c r="C56" s="569"/>
      <c r="D56" s="567" t="s">
        <v>83</v>
      </c>
      <c r="E56" s="570"/>
      <c r="F56" s="570"/>
      <c r="G56" s="571"/>
      <c r="H56" s="512"/>
    </row>
    <row r="57" spans="1:8" s="84" customFormat="1" ht="25.5" hidden="1" x14ac:dyDescent="0.2">
      <c r="A57" s="193"/>
      <c r="B57" s="562" t="s">
        <v>80</v>
      </c>
      <c r="C57" s="572"/>
      <c r="D57" s="567" t="s">
        <v>83</v>
      </c>
      <c r="E57" s="564"/>
      <c r="F57" s="564"/>
      <c r="G57" s="565"/>
      <c r="H57" s="512"/>
    </row>
    <row r="58" spans="1:8" s="84" customFormat="1" x14ac:dyDescent="0.2">
      <c r="A58" s="193">
        <v>5</v>
      </c>
      <c r="B58" s="562" t="s">
        <v>86</v>
      </c>
      <c r="C58" s="573" t="s">
        <v>385</v>
      </c>
      <c r="D58" s="574" t="s">
        <v>99</v>
      </c>
      <c r="E58" s="564">
        <v>85500</v>
      </c>
      <c r="F58" s="564">
        <v>73050</v>
      </c>
      <c r="G58" s="564"/>
      <c r="H58" s="512"/>
    </row>
    <row r="59" spans="1:8" s="84" customFormat="1" ht="18.75" customHeight="1" x14ac:dyDescent="0.2">
      <c r="A59" s="193">
        <v>6</v>
      </c>
      <c r="B59" s="562" t="s">
        <v>80</v>
      </c>
      <c r="C59" s="288" t="s">
        <v>320</v>
      </c>
      <c r="D59" s="462" t="s">
        <v>83</v>
      </c>
      <c r="E59" s="564">
        <v>64740</v>
      </c>
      <c r="F59" s="564">
        <v>56799</v>
      </c>
      <c r="G59" s="564"/>
      <c r="H59" s="512"/>
    </row>
    <row r="60" spans="1:8" s="84" customFormat="1" x14ac:dyDescent="0.2">
      <c r="A60" s="193">
        <v>6</v>
      </c>
      <c r="B60" s="562" t="s">
        <v>86</v>
      </c>
      <c r="C60" s="288" t="s">
        <v>449</v>
      </c>
      <c r="D60" s="462" t="s">
        <v>396</v>
      </c>
      <c r="E60" s="564">
        <v>48601</v>
      </c>
      <c r="F60" s="564">
        <v>117002</v>
      </c>
      <c r="G60" s="564"/>
      <c r="H60" s="512"/>
    </row>
    <row r="61" spans="1:8" s="84" customFormat="1" x14ac:dyDescent="0.2">
      <c r="A61" s="193" t="s">
        <v>98</v>
      </c>
      <c r="B61" s="562"/>
      <c r="C61" s="575"/>
      <c r="D61" s="574"/>
      <c r="E61" s="564"/>
      <c r="F61" s="564"/>
      <c r="G61" s="564"/>
      <c r="H61" s="512"/>
    </row>
    <row r="62" spans="1:8" s="84" customFormat="1" x14ac:dyDescent="0.2">
      <c r="A62" s="195"/>
      <c r="B62" s="576"/>
      <c r="C62" s="752" t="s">
        <v>96</v>
      </c>
      <c r="D62" s="753"/>
      <c r="E62" s="577">
        <v>863814</v>
      </c>
      <c r="F62" s="577">
        <v>1180939</v>
      </c>
      <c r="G62" s="552">
        <f>G51+G54+G56</f>
        <v>0</v>
      </c>
      <c r="H62" s="512"/>
    </row>
    <row r="63" spans="1:8" s="84" customFormat="1" ht="14.25" x14ac:dyDescent="0.2">
      <c r="A63" s="181"/>
      <c r="B63" s="754"/>
      <c r="C63" s="754"/>
      <c r="D63" s="244"/>
      <c r="E63" s="578"/>
      <c r="F63" s="578"/>
      <c r="G63" s="578"/>
      <c r="H63" s="579"/>
    </row>
    <row r="64" spans="1:8" s="84" customFormat="1" ht="14.25" hidden="1" x14ac:dyDescent="0.2">
      <c r="A64" s="181"/>
      <c r="B64" s="755"/>
      <c r="C64" s="755"/>
      <c r="D64" s="755"/>
      <c r="E64" s="578"/>
      <c r="F64" s="578"/>
      <c r="G64" s="578"/>
      <c r="H64" s="579"/>
    </row>
    <row r="65" spans="1:8" s="84" customFormat="1" ht="14.25" hidden="1" x14ac:dyDescent="0.2">
      <c r="A65" s="181"/>
      <c r="B65" s="756"/>
      <c r="C65" s="756"/>
      <c r="D65" s="756"/>
      <c r="E65" s="578"/>
      <c r="F65" s="578"/>
      <c r="G65" s="578"/>
      <c r="H65" s="579"/>
    </row>
    <row r="66" spans="1:8" s="84" customFormat="1" ht="25.5" hidden="1" customHeight="1" x14ac:dyDescent="0.2">
      <c r="A66" s="35"/>
      <c r="B66" s="243"/>
      <c r="C66" s="243"/>
      <c r="D66" s="580"/>
      <c r="E66" s="581"/>
      <c r="F66" s="581"/>
      <c r="G66" s="581"/>
      <c r="H66" s="243"/>
    </row>
    <row r="67" spans="1:8" s="84" customFormat="1" hidden="1" x14ac:dyDescent="0.2">
      <c r="A67" s="35"/>
      <c r="B67" s="243"/>
      <c r="C67" s="243"/>
      <c r="D67" s="580"/>
      <c r="E67" s="581"/>
      <c r="F67" s="581"/>
      <c r="G67" s="581"/>
      <c r="H67" s="243"/>
    </row>
    <row r="68" spans="1:8" s="84" customFormat="1" x14ac:dyDescent="0.2">
      <c r="A68" s="35"/>
      <c r="B68" s="243"/>
      <c r="C68" s="243"/>
      <c r="D68" s="580"/>
      <c r="E68" s="581"/>
      <c r="F68" s="581"/>
      <c r="G68" s="581"/>
      <c r="H68" s="243"/>
    </row>
    <row r="69" spans="1:8" s="84" customFormat="1" x14ac:dyDescent="0.2">
      <c r="A69" s="196" t="s">
        <v>84</v>
      </c>
      <c r="B69" s="582"/>
      <c r="C69" s="583"/>
      <c r="D69" s="584"/>
      <c r="E69" s="585"/>
      <c r="F69" s="585"/>
      <c r="G69" s="585"/>
      <c r="H69" s="243"/>
    </row>
    <row r="70" spans="1:8" s="85" customFormat="1" x14ac:dyDescent="0.2">
      <c r="A70" s="197"/>
      <c r="B70" s="244"/>
      <c r="C70" s="586"/>
      <c r="D70" s="244"/>
      <c r="E70" s="578"/>
      <c r="F70" s="578"/>
      <c r="G70" s="578"/>
      <c r="H70" s="243"/>
    </row>
    <row r="71" spans="1:8" s="86" customFormat="1" ht="16.149999999999999" customHeight="1" x14ac:dyDescent="0.2">
      <c r="A71" s="198" t="s">
        <v>3</v>
      </c>
      <c r="B71" s="587"/>
      <c r="C71" s="588" t="s">
        <v>74</v>
      </c>
      <c r="D71" s="587" t="s">
        <v>85</v>
      </c>
      <c r="E71" s="589"/>
      <c r="F71" s="589"/>
      <c r="G71" s="589"/>
      <c r="H71" s="243"/>
    </row>
    <row r="72" spans="1:8" x14ac:dyDescent="0.2">
      <c r="A72" s="199"/>
      <c r="B72" s="590"/>
      <c r="C72" s="591"/>
      <c r="D72" s="592"/>
      <c r="E72" s="593" t="s">
        <v>53</v>
      </c>
      <c r="F72" s="593" t="s">
        <v>56</v>
      </c>
      <c r="G72" s="593" t="s">
        <v>41</v>
      </c>
      <c r="H72" s="243"/>
    </row>
    <row r="73" spans="1:8" ht="14.25" x14ac:dyDescent="0.2">
      <c r="A73" s="200">
        <v>1</v>
      </c>
      <c r="B73" s="550"/>
      <c r="C73" s="594" t="s">
        <v>86</v>
      </c>
      <c r="D73" s="595"/>
      <c r="E73" s="665">
        <v>675461</v>
      </c>
      <c r="F73" s="596">
        <v>701093</v>
      </c>
      <c r="G73" s="597"/>
      <c r="H73" s="243"/>
    </row>
    <row r="74" spans="1:8" ht="14.25" x14ac:dyDescent="0.2">
      <c r="A74" s="200">
        <v>2</v>
      </c>
      <c r="B74" s="550"/>
      <c r="C74" s="594" t="s">
        <v>80</v>
      </c>
      <c r="D74" s="595"/>
      <c r="E74" s="664">
        <v>672351</v>
      </c>
      <c r="F74" s="596">
        <v>983109</v>
      </c>
      <c r="G74" s="597"/>
      <c r="H74" s="243"/>
    </row>
    <row r="75" spans="1:8" ht="14.25" x14ac:dyDescent="0.2">
      <c r="A75" s="200">
        <v>3</v>
      </c>
      <c r="B75" s="550"/>
      <c r="C75" s="594" t="s">
        <v>79</v>
      </c>
      <c r="D75" s="595"/>
      <c r="E75" s="664">
        <v>548886</v>
      </c>
      <c r="F75" s="596">
        <v>630563</v>
      </c>
      <c r="G75" s="597"/>
      <c r="H75" s="243"/>
    </row>
    <row r="76" spans="1:8" s="84" customFormat="1" ht="14.25" x14ac:dyDescent="0.2">
      <c r="A76" s="200">
        <v>4</v>
      </c>
      <c r="B76" s="550"/>
      <c r="C76" s="594" t="s">
        <v>81</v>
      </c>
      <c r="D76" s="595"/>
      <c r="E76" s="664">
        <v>472012</v>
      </c>
      <c r="F76" s="596">
        <v>535440</v>
      </c>
      <c r="G76" s="597"/>
      <c r="H76" s="243"/>
    </row>
    <row r="77" spans="1:8" ht="13.15" hidden="1" customHeight="1" x14ac:dyDescent="0.2">
      <c r="A77" s="200">
        <v>5</v>
      </c>
      <c r="B77" s="550"/>
      <c r="C77" s="594"/>
      <c r="D77" s="595"/>
      <c r="E77" s="597"/>
      <c r="F77" s="597"/>
      <c r="G77" s="597"/>
      <c r="H77" s="243"/>
    </row>
    <row r="78" spans="1:8" hidden="1" x14ac:dyDescent="0.2">
      <c r="A78" s="201"/>
      <c r="B78" s="598"/>
      <c r="C78" s="599"/>
      <c r="D78" s="595"/>
      <c r="E78" s="597"/>
      <c r="F78" s="597"/>
      <c r="G78" s="597"/>
      <c r="H78" s="243"/>
    </row>
    <row r="79" spans="1:8" x14ac:dyDescent="0.2">
      <c r="A79" s="202"/>
      <c r="B79" s="600"/>
      <c r="C79" s="761" t="s">
        <v>87</v>
      </c>
      <c r="D79" s="762"/>
      <c r="E79" s="601">
        <f>SUM(E73:E76)</f>
        <v>2368710</v>
      </c>
      <c r="F79" s="601">
        <f t="shared" ref="F79:G79" si="4">SUM(F73:F78)</f>
        <v>2850205</v>
      </c>
      <c r="G79" s="601">
        <f t="shared" si="4"/>
        <v>0</v>
      </c>
      <c r="H79" s="243"/>
    </row>
    <row r="80" spans="1:8" s="84" customFormat="1" x14ac:dyDescent="0.2">
      <c r="A80" s="35"/>
      <c r="B80" s="243"/>
      <c r="C80" s="243"/>
      <c r="D80" s="580"/>
      <c r="E80" s="581"/>
      <c r="F80" s="581"/>
      <c r="G80" s="581"/>
      <c r="H80" s="243"/>
    </row>
    <row r="81" spans="1:8" x14ac:dyDescent="0.2">
      <c r="A81" s="35"/>
      <c r="B81" s="243"/>
      <c r="C81" s="243"/>
      <c r="D81" s="580"/>
      <c r="E81" s="581"/>
      <c r="F81" s="581"/>
      <c r="G81" s="581"/>
      <c r="H81" s="243"/>
    </row>
    <row r="82" spans="1:8" x14ac:dyDescent="0.2">
      <c r="A82" s="35"/>
      <c r="B82" s="243"/>
      <c r="C82" s="243"/>
      <c r="D82" s="580"/>
      <c r="E82" s="581"/>
      <c r="F82" s="581"/>
      <c r="G82" s="581"/>
      <c r="H82" s="243"/>
    </row>
    <row r="83" spans="1:8" x14ac:dyDescent="0.2">
      <c r="A83" s="35"/>
      <c r="B83" s="243"/>
      <c r="C83" s="243"/>
      <c r="D83" s="580"/>
      <c r="E83" s="581"/>
      <c r="F83" s="581"/>
      <c r="G83" s="581"/>
      <c r="H83" s="243"/>
    </row>
    <row r="84" spans="1:8" x14ac:dyDescent="0.2">
      <c r="A84" s="35"/>
      <c r="B84" s="243"/>
      <c r="C84" s="243"/>
      <c r="D84" s="580"/>
      <c r="E84" s="581"/>
      <c r="F84" s="581"/>
      <c r="G84" s="581"/>
      <c r="H84" s="243">
        <v>1</v>
      </c>
    </row>
    <row r="85" spans="1:8" ht="18.75" x14ac:dyDescent="0.3">
      <c r="A85" s="3" t="s">
        <v>88</v>
      </c>
      <c r="B85" s="602"/>
      <c r="C85" s="603"/>
      <c r="D85" s="604"/>
      <c r="E85" s="605"/>
      <c r="F85" s="605"/>
      <c r="G85" s="605"/>
      <c r="H85" s="243"/>
    </row>
    <row r="86" spans="1:8" x14ac:dyDescent="0.2">
      <c r="A86" s="669" t="s">
        <v>388</v>
      </c>
      <c r="B86" s="606"/>
      <c r="C86" s="243"/>
      <c r="D86" s="606"/>
      <c r="E86" s="605"/>
      <c r="F86" s="605"/>
      <c r="G86" s="605"/>
      <c r="H86" s="243"/>
    </row>
    <row r="87" spans="1:8" x14ac:dyDescent="0.25">
      <c r="A87" s="203" t="s">
        <v>3</v>
      </c>
      <c r="B87" s="607"/>
      <c r="C87" s="607" t="s">
        <v>74</v>
      </c>
      <c r="D87" s="607" t="s">
        <v>75</v>
      </c>
      <c r="E87" s="763"/>
      <c r="F87" s="763"/>
      <c r="G87" s="763"/>
      <c r="H87" s="764" t="s">
        <v>89</v>
      </c>
    </row>
    <row r="88" spans="1:8" x14ac:dyDescent="0.25">
      <c r="A88" s="204"/>
      <c r="B88" s="608" t="s">
        <v>73</v>
      </c>
      <c r="C88" s="608" t="s">
        <v>90</v>
      </c>
      <c r="D88" s="609"/>
      <c r="E88" s="610" t="s">
        <v>53</v>
      </c>
      <c r="F88" s="610" t="s">
        <v>56</v>
      </c>
      <c r="G88" s="610" t="s">
        <v>41</v>
      </c>
      <c r="H88" s="765"/>
    </row>
    <row r="89" spans="1:8" x14ac:dyDescent="0.2">
      <c r="A89" s="205"/>
      <c r="B89" s="611" t="s">
        <v>79</v>
      </c>
      <c r="C89" s="288" t="s">
        <v>108</v>
      </c>
      <c r="D89" s="356" t="s">
        <v>91</v>
      </c>
      <c r="E89" s="612">
        <v>202574</v>
      </c>
      <c r="F89" s="612">
        <v>305561</v>
      </c>
      <c r="G89" s="612"/>
      <c r="H89" s="613"/>
    </row>
    <row r="90" spans="1:8" hidden="1" x14ac:dyDescent="0.2">
      <c r="A90" s="205">
        <v>1</v>
      </c>
      <c r="B90" s="611"/>
      <c r="C90" s="288"/>
      <c r="D90" s="356"/>
      <c r="E90" s="612"/>
      <c r="F90" s="612"/>
      <c r="G90" s="612"/>
      <c r="H90" s="615"/>
    </row>
    <row r="91" spans="1:8" hidden="1" x14ac:dyDescent="0.2">
      <c r="A91" s="205">
        <v>2</v>
      </c>
      <c r="B91" s="611"/>
      <c r="C91" s="441"/>
      <c r="D91" s="356"/>
      <c r="E91" s="612"/>
      <c r="F91" s="612"/>
      <c r="G91" s="612"/>
      <c r="H91" s="615"/>
    </row>
    <row r="92" spans="1:8" hidden="1" x14ac:dyDescent="0.2">
      <c r="A92" s="205">
        <v>3</v>
      </c>
      <c r="B92" s="611"/>
      <c r="C92" s="441"/>
      <c r="D92" s="356"/>
      <c r="E92" s="612"/>
      <c r="F92" s="612"/>
      <c r="G92" s="612"/>
      <c r="H92" s="615"/>
    </row>
    <row r="93" spans="1:8" hidden="1" x14ac:dyDescent="0.2">
      <c r="A93" s="205"/>
      <c r="B93" s="611"/>
      <c r="C93" s="441"/>
      <c r="D93" s="356"/>
      <c r="E93" s="612"/>
      <c r="F93" s="612"/>
      <c r="G93" s="612"/>
      <c r="H93" s="615"/>
    </row>
    <row r="94" spans="1:8" x14ac:dyDescent="0.2">
      <c r="A94" s="206"/>
      <c r="B94" s="616"/>
      <c r="C94" s="617" t="s">
        <v>92</v>
      </c>
      <c r="D94" s="618"/>
      <c r="E94" s="619">
        <f t="shared" ref="E94:G94" si="5">SUM(E89:E93)</f>
        <v>202574</v>
      </c>
      <c r="F94" s="619">
        <f t="shared" si="5"/>
        <v>305561</v>
      </c>
      <c r="G94" s="619">
        <f t="shared" si="5"/>
        <v>0</v>
      </c>
      <c r="H94" s="620"/>
    </row>
    <row r="95" spans="1:8" x14ac:dyDescent="0.2">
      <c r="A95" s="205">
        <v>1</v>
      </c>
      <c r="B95" s="611" t="s">
        <v>93</v>
      </c>
      <c r="C95" s="288" t="s">
        <v>320</v>
      </c>
      <c r="D95" s="356"/>
      <c r="E95" s="564">
        <v>91494</v>
      </c>
      <c r="F95" s="612">
        <v>86828</v>
      </c>
      <c r="G95" s="612"/>
      <c r="H95" s="615"/>
    </row>
    <row r="96" spans="1:8" hidden="1" x14ac:dyDescent="0.2">
      <c r="A96" s="205">
        <v>1</v>
      </c>
      <c r="B96" s="611"/>
      <c r="C96" s="288"/>
      <c r="D96" s="356"/>
      <c r="E96" s="564"/>
      <c r="F96" s="612"/>
      <c r="G96" s="612"/>
      <c r="H96" s="615"/>
    </row>
    <row r="97" spans="1:8" x14ac:dyDescent="0.2">
      <c r="A97" s="205">
        <v>2</v>
      </c>
      <c r="B97" s="611" t="s">
        <v>100</v>
      </c>
      <c r="C97" s="566" t="s">
        <v>363</v>
      </c>
      <c r="D97" s="356" t="s">
        <v>116</v>
      </c>
      <c r="E97" s="612">
        <v>376819</v>
      </c>
      <c r="F97" s="612">
        <v>411790</v>
      </c>
      <c r="G97" s="612"/>
      <c r="H97" s="615"/>
    </row>
    <row r="98" spans="1:8" ht="14.25" hidden="1" x14ac:dyDescent="0.2">
      <c r="A98" s="205">
        <v>2</v>
      </c>
      <c r="B98" s="611"/>
      <c r="C98" s="621"/>
      <c r="D98" s="622"/>
      <c r="E98" s="612"/>
      <c r="F98" s="612"/>
      <c r="G98" s="612"/>
      <c r="H98" s="615"/>
    </row>
    <row r="99" spans="1:8" ht="14.25" hidden="1" x14ac:dyDescent="0.2">
      <c r="A99" s="205">
        <v>3</v>
      </c>
      <c r="B99" s="611"/>
      <c r="C99" s="550"/>
      <c r="D99" s="356"/>
      <c r="E99" s="612"/>
      <c r="F99" s="612"/>
      <c r="G99" s="612"/>
      <c r="H99" s="615"/>
    </row>
    <row r="100" spans="1:8" hidden="1" x14ac:dyDescent="0.2">
      <c r="A100" s="205"/>
      <c r="B100" s="611"/>
      <c r="C100" s="441"/>
      <c r="D100" s="356"/>
      <c r="E100" s="612"/>
      <c r="F100" s="612"/>
      <c r="G100" s="612"/>
      <c r="H100" s="615"/>
    </row>
    <row r="101" spans="1:8" x14ac:dyDescent="0.2">
      <c r="A101" s="206"/>
      <c r="B101" s="616"/>
      <c r="C101" s="617" t="s">
        <v>94</v>
      </c>
      <c r="D101" s="618"/>
      <c r="E101" s="619">
        <f t="shared" ref="E101:G101" si="6">SUM(E95:E100)</f>
        <v>468313</v>
      </c>
      <c r="F101" s="619">
        <f t="shared" si="6"/>
        <v>498618</v>
      </c>
      <c r="G101" s="619">
        <f t="shared" si="6"/>
        <v>0</v>
      </c>
      <c r="H101" s="620"/>
    </row>
    <row r="102" spans="1:8" x14ac:dyDescent="0.2">
      <c r="A102" s="205"/>
      <c r="B102" s="611" t="s">
        <v>81</v>
      </c>
      <c r="C102" s="558" t="s">
        <v>144</v>
      </c>
      <c r="D102" s="356"/>
      <c r="E102" s="560">
        <v>207001</v>
      </c>
      <c r="F102" s="560">
        <v>224740</v>
      </c>
      <c r="G102" s="612"/>
      <c r="H102" s="615"/>
    </row>
    <row r="103" spans="1:8" ht="14.25" x14ac:dyDescent="0.2">
      <c r="A103" s="205">
        <v>1</v>
      </c>
      <c r="B103" s="611"/>
      <c r="C103" s="243" t="s">
        <v>148</v>
      </c>
      <c r="D103" s="356" t="s">
        <v>447</v>
      </c>
      <c r="E103" s="635">
        <v>186011</v>
      </c>
      <c r="F103" s="612">
        <v>227171</v>
      </c>
      <c r="G103" s="612"/>
      <c r="H103" s="615"/>
    </row>
    <row r="104" spans="1:8" hidden="1" x14ac:dyDescent="0.2">
      <c r="A104" s="205">
        <v>2</v>
      </c>
      <c r="B104" s="611"/>
      <c r="C104" s="441"/>
      <c r="D104" s="356"/>
      <c r="E104" s="612"/>
      <c r="F104" s="612"/>
      <c r="G104" s="612"/>
      <c r="H104" s="615"/>
    </row>
    <row r="105" spans="1:8" hidden="1" x14ac:dyDescent="0.2">
      <c r="A105" s="205">
        <v>3</v>
      </c>
      <c r="B105" s="611"/>
      <c r="C105" s="441"/>
      <c r="D105" s="356"/>
      <c r="E105" s="612"/>
      <c r="F105" s="612"/>
      <c r="G105" s="612"/>
      <c r="H105" s="615"/>
    </row>
    <row r="106" spans="1:8" hidden="1" x14ac:dyDescent="0.2">
      <c r="A106" s="205"/>
      <c r="B106" s="611"/>
      <c r="C106" s="441"/>
      <c r="D106" s="356"/>
      <c r="E106" s="612"/>
      <c r="F106" s="612"/>
      <c r="G106" s="612"/>
      <c r="H106" s="615"/>
    </row>
    <row r="107" spans="1:8" x14ac:dyDescent="0.2">
      <c r="A107" s="206"/>
      <c r="B107" s="616"/>
      <c r="C107" s="617" t="s">
        <v>400</v>
      </c>
      <c r="D107" s="618"/>
      <c r="E107" s="619">
        <f t="shared" ref="E107:G107" si="7">SUM(E102:E106)</f>
        <v>393012</v>
      </c>
      <c r="F107" s="619">
        <f t="shared" si="7"/>
        <v>451911</v>
      </c>
      <c r="G107" s="619">
        <f t="shared" si="7"/>
        <v>0</v>
      </c>
      <c r="H107" s="620"/>
    </row>
    <row r="108" spans="1:8" x14ac:dyDescent="0.2">
      <c r="A108" s="205"/>
      <c r="B108" s="611" t="s">
        <v>86</v>
      </c>
      <c r="C108" s="441"/>
      <c r="D108" s="356"/>
      <c r="E108" s="612"/>
      <c r="F108" s="612"/>
      <c r="G108" s="612"/>
      <c r="H108" s="615"/>
    </row>
    <row r="109" spans="1:8" ht="14.25" hidden="1" x14ac:dyDescent="0.2">
      <c r="A109" s="205">
        <v>1</v>
      </c>
      <c r="B109" s="611"/>
      <c r="C109" s="623"/>
      <c r="D109" s="356"/>
      <c r="E109" s="612"/>
      <c r="F109" s="612"/>
      <c r="G109" s="612"/>
      <c r="H109" s="615"/>
    </row>
    <row r="110" spans="1:8" hidden="1" x14ac:dyDescent="0.2">
      <c r="A110" s="205">
        <v>2</v>
      </c>
      <c r="B110" s="611"/>
      <c r="C110" s="441"/>
      <c r="D110" s="356"/>
      <c r="E110" s="612"/>
      <c r="F110" s="612"/>
      <c r="G110" s="612"/>
      <c r="H110" s="615"/>
    </row>
    <row r="111" spans="1:8" hidden="1" x14ac:dyDescent="0.2">
      <c r="A111" s="186">
        <v>3</v>
      </c>
      <c r="B111" s="624"/>
      <c r="C111" s="613"/>
      <c r="D111" s="625"/>
      <c r="E111" s="626"/>
      <c r="F111" s="626"/>
      <c r="G111" s="626"/>
      <c r="H111" s="613"/>
    </row>
    <row r="112" spans="1:8" x14ac:dyDescent="0.2">
      <c r="A112" s="207"/>
      <c r="B112" s="627"/>
      <c r="C112" s="628" t="s">
        <v>401</v>
      </c>
      <c r="D112" s="629"/>
      <c r="E112" s="630">
        <f t="shared" ref="E112:G112" si="8">SUM(E108:E111)</f>
        <v>0</v>
      </c>
      <c r="F112" s="630">
        <f t="shared" si="8"/>
        <v>0</v>
      </c>
      <c r="G112" s="630">
        <f t="shared" si="8"/>
        <v>0</v>
      </c>
      <c r="H112" s="631"/>
    </row>
    <row r="113" spans="1:8" x14ac:dyDescent="0.2">
      <c r="A113" s="208"/>
      <c r="B113" s="632"/>
      <c r="C113" s="759" t="s">
        <v>87</v>
      </c>
      <c r="D113" s="760"/>
      <c r="E113" s="633">
        <v>1063183</v>
      </c>
      <c r="F113" s="633">
        <f>SUM(F94+F101+F107)</f>
        <v>1256090</v>
      </c>
      <c r="G113" s="633">
        <f>G94+G101+G107+G112</f>
        <v>0</v>
      </c>
      <c r="H113" s="634"/>
    </row>
    <row r="114" spans="1:8" ht="15" x14ac:dyDescent="0.25">
      <c r="A114" s="209"/>
      <c r="B114" s="579"/>
      <c r="C114" s="579"/>
      <c r="D114" s="579"/>
      <c r="E114" s="635"/>
      <c r="F114" s="635"/>
      <c r="G114" s="635"/>
      <c r="H114" s="579"/>
    </row>
    <row r="115" spans="1:8" ht="15" x14ac:dyDescent="0.25">
      <c r="A115" s="209"/>
      <c r="B115" s="579"/>
      <c r="C115" s="579"/>
      <c r="D115" s="579"/>
      <c r="E115" s="635"/>
      <c r="F115" s="635"/>
      <c r="G115" s="635"/>
      <c r="H115" s="579"/>
    </row>
    <row r="116" spans="1:8" ht="18.75" x14ac:dyDescent="0.3">
      <c r="A116" s="3" t="s">
        <v>95</v>
      </c>
      <c r="B116" s="602"/>
      <c r="C116" s="603"/>
      <c r="D116" s="604"/>
      <c r="E116" s="605"/>
      <c r="F116" s="605"/>
      <c r="G116" s="605"/>
      <c r="H116" s="243"/>
    </row>
    <row r="117" spans="1:8" x14ac:dyDescent="0.2">
      <c r="A117" s="35"/>
      <c r="B117" s="606"/>
      <c r="C117" s="243"/>
      <c r="D117" s="606"/>
      <c r="E117" s="605"/>
      <c r="F117" s="605"/>
      <c r="G117" s="605"/>
      <c r="H117" s="243"/>
    </row>
    <row r="118" spans="1:8" x14ac:dyDescent="0.25">
      <c r="A118" s="203" t="s">
        <v>3</v>
      </c>
      <c r="B118" s="607"/>
      <c r="C118" s="607" t="s">
        <v>74</v>
      </c>
      <c r="D118" s="607" t="s">
        <v>75</v>
      </c>
      <c r="E118" s="763"/>
      <c r="F118" s="763"/>
      <c r="G118" s="763"/>
      <c r="H118" s="764" t="s">
        <v>89</v>
      </c>
    </row>
    <row r="119" spans="1:8" ht="15" x14ac:dyDescent="0.25">
      <c r="A119" s="204"/>
      <c r="B119" s="608" t="s">
        <v>73</v>
      </c>
      <c r="C119" s="767" t="s">
        <v>107</v>
      </c>
      <c r="D119" s="636"/>
      <c r="E119" s="610" t="s">
        <v>53</v>
      </c>
      <c r="F119" s="610" t="s">
        <v>56</v>
      </c>
      <c r="G119" s="610" t="s">
        <v>41</v>
      </c>
      <c r="H119" s="765"/>
    </row>
    <row r="120" spans="1:8" x14ac:dyDescent="0.2">
      <c r="A120" s="205"/>
      <c r="B120" s="611" t="s">
        <v>79</v>
      </c>
      <c r="C120" s="441"/>
      <c r="D120" s="356" t="s">
        <v>91</v>
      </c>
      <c r="E120" s="612"/>
      <c r="F120" s="612"/>
      <c r="G120" s="612"/>
      <c r="H120" s="615"/>
    </row>
    <row r="121" spans="1:8" ht="14.25" hidden="1" x14ac:dyDescent="0.2">
      <c r="A121" s="205">
        <v>1</v>
      </c>
      <c r="B121" s="611"/>
      <c r="C121" s="614"/>
      <c r="D121" s="356"/>
      <c r="E121" s="612"/>
      <c r="F121" s="612"/>
      <c r="G121" s="612"/>
      <c r="H121" s="615"/>
    </row>
    <row r="122" spans="1:8" hidden="1" x14ac:dyDescent="0.2">
      <c r="A122" s="205">
        <v>2</v>
      </c>
      <c r="B122" s="611"/>
      <c r="C122" s="441"/>
      <c r="D122" s="356"/>
      <c r="E122" s="612"/>
      <c r="F122" s="612"/>
      <c r="G122" s="612"/>
      <c r="H122" s="615"/>
    </row>
    <row r="123" spans="1:8" hidden="1" x14ac:dyDescent="0.2">
      <c r="A123" s="205">
        <v>3</v>
      </c>
      <c r="B123" s="611"/>
      <c r="C123" s="441"/>
      <c r="D123" s="356"/>
      <c r="E123" s="612"/>
      <c r="F123" s="612"/>
      <c r="G123" s="612"/>
      <c r="H123" s="615"/>
    </row>
    <row r="124" spans="1:8" hidden="1" x14ac:dyDescent="0.2">
      <c r="A124" s="205"/>
      <c r="B124" s="611"/>
      <c r="C124" s="441"/>
      <c r="D124" s="356"/>
      <c r="E124" s="612"/>
      <c r="F124" s="612"/>
      <c r="G124" s="612"/>
      <c r="H124" s="615"/>
    </row>
    <row r="125" spans="1:8" x14ac:dyDescent="0.2">
      <c r="A125" s="206"/>
      <c r="B125" s="616"/>
      <c r="C125" s="617" t="s">
        <v>92</v>
      </c>
      <c r="D125" s="618"/>
      <c r="E125" s="619">
        <f t="shared" ref="E125:G125" si="9">SUM(E120:E124)</f>
        <v>0</v>
      </c>
      <c r="F125" s="619">
        <f t="shared" si="9"/>
        <v>0</v>
      </c>
      <c r="G125" s="619">
        <f t="shared" si="9"/>
        <v>0</v>
      </c>
      <c r="H125" s="620"/>
    </row>
    <row r="126" spans="1:8" x14ac:dyDescent="0.2">
      <c r="A126" s="205"/>
      <c r="B126" s="611" t="s">
        <v>93</v>
      </c>
      <c r="C126" s="441"/>
      <c r="D126" s="356"/>
      <c r="E126" s="612"/>
      <c r="F126" s="612"/>
      <c r="G126" s="612"/>
      <c r="H126" s="615"/>
    </row>
    <row r="127" spans="1:8" ht="14.25" hidden="1" x14ac:dyDescent="0.2">
      <c r="A127" s="205">
        <v>1</v>
      </c>
      <c r="B127" s="611"/>
      <c r="C127" s="637"/>
      <c r="D127" s="356"/>
      <c r="E127" s="612"/>
      <c r="F127" s="612"/>
      <c r="G127" s="612"/>
      <c r="H127" s="615"/>
    </row>
    <row r="128" spans="1:8" ht="14.25" hidden="1" x14ac:dyDescent="0.2">
      <c r="A128" s="205">
        <v>2</v>
      </c>
      <c r="B128" s="611"/>
      <c r="C128" s="623"/>
      <c r="D128" s="356"/>
      <c r="E128" s="612"/>
      <c r="F128" s="612"/>
      <c r="G128" s="612"/>
      <c r="H128" s="615"/>
    </row>
    <row r="129" spans="1:8" ht="14.25" hidden="1" x14ac:dyDescent="0.2">
      <c r="A129" s="205">
        <v>3</v>
      </c>
      <c r="B129" s="611"/>
      <c r="C129" s="550"/>
      <c r="D129" s="356"/>
      <c r="E129" s="612"/>
      <c r="F129" s="612"/>
      <c r="G129" s="612"/>
      <c r="H129" s="615"/>
    </row>
    <row r="130" spans="1:8" hidden="1" x14ac:dyDescent="0.2">
      <c r="A130" s="205"/>
      <c r="B130" s="611"/>
      <c r="C130" s="441"/>
      <c r="D130" s="356"/>
      <c r="E130" s="612"/>
      <c r="F130" s="612"/>
      <c r="G130" s="612"/>
      <c r="H130" s="615"/>
    </row>
    <row r="131" spans="1:8" x14ac:dyDescent="0.2">
      <c r="A131" s="206"/>
      <c r="B131" s="616"/>
      <c r="C131" s="617" t="s">
        <v>94</v>
      </c>
      <c r="D131" s="618"/>
      <c r="E131" s="619">
        <f t="shared" ref="E131:G131" si="10">SUM(E126:E130)</f>
        <v>0</v>
      </c>
      <c r="F131" s="619">
        <f t="shared" si="10"/>
        <v>0</v>
      </c>
      <c r="G131" s="619">
        <f t="shared" si="10"/>
        <v>0</v>
      </c>
      <c r="H131" s="620"/>
    </row>
    <row r="132" spans="1:8" x14ac:dyDescent="0.2">
      <c r="A132" s="205"/>
      <c r="B132" s="611" t="s">
        <v>81</v>
      </c>
      <c r="C132" s="441"/>
      <c r="D132" s="356"/>
      <c r="E132" s="612"/>
      <c r="F132" s="612"/>
      <c r="G132" s="612"/>
      <c r="H132" s="615"/>
    </row>
    <row r="133" spans="1:8" hidden="1" x14ac:dyDescent="0.2">
      <c r="A133" s="205">
        <v>1</v>
      </c>
      <c r="B133" s="611"/>
      <c r="C133" s="441"/>
      <c r="D133" s="356"/>
      <c r="E133" s="612"/>
      <c r="F133" s="612"/>
      <c r="G133" s="612"/>
      <c r="H133" s="615"/>
    </row>
    <row r="134" spans="1:8" hidden="1" x14ac:dyDescent="0.2">
      <c r="A134" s="205">
        <v>2</v>
      </c>
      <c r="B134" s="611"/>
      <c r="C134" s="441"/>
      <c r="D134" s="356"/>
      <c r="E134" s="612"/>
      <c r="F134" s="612"/>
      <c r="G134" s="612"/>
      <c r="H134" s="615"/>
    </row>
    <row r="135" spans="1:8" hidden="1" x14ac:dyDescent="0.2">
      <c r="A135" s="205">
        <v>3</v>
      </c>
      <c r="B135" s="611"/>
      <c r="C135" s="441"/>
      <c r="D135" s="356"/>
      <c r="E135" s="612"/>
      <c r="F135" s="612"/>
      <c r="G135" s="612"/>
      <c r="H135" s="615"/>
    </row>
    <row r="136" spans="1:8" hidden="1" x14ac:dyDescent="0.2">
      <c r="A136" s="205"/>
      <c r="B136" s="611"/>
      <c r="C136" s="441"/>
      <c r="D136" s="356"/>
      <c r="E136" s="612"/>
      <c r="F136" s="612"/>
      <c r="G136" s="612"/>
      <c r="H136" s="615"/>
    </row>
    <row r="137" spans="1:8" x14ac:dyDescent="0.2">
      <c r="A137" s="206"/>
      <c r="B137" s="616"/>
      <c r="C137" s="617" t="s">
        <v>81</v>
      </c>
      <c r="D137" s="618"/>
      <c r="E137" s="619">
        <f t="shared" ref="E137:G137" si="11">SUM(E132:E136)</f>
        <v>0</v>
      </c>
      <c r="F137" s="619">
        <f t="shared" si="11"/>
        <v>0</v>
      </c>
      <c r="G137" s="619">
        <f t="shared" si="11"/>
        <v>0</v>
      </c>
      <c r="H137" s="620"/>
    </row>
    <row r="138" spans="1:8" ht="15" x14ac:dyDescent="0.2">
      <c r="A138" s="205"/>
      <c r="B138" s="611" t="s">
        <v>86</v>
      </c>
      <c r="C138" s="220"/>
      <c r="D138" s="356" t="s">
        <v>91</v>
      </c>
      <c r="E138" s="612">
        <v>20000</v>
      </c>
      <c r="F138" s="612">
        <v>43233</v>
      </c>
      <c r="G138" s="612"/>
      <c r="H138" s="615" t="s">
        <v>448</v>
      </c>
    </row>
    <row r="139" spans="1:8" ht="14.25" hidden="1" x14ac:dyDescent="0.2">
      <c r="A139" s="205"/>
      <c r="B139" s="611"/>
      <c r="C139" s="623"/>
      <c r="D139" s="356"/>
      <c r="E139" s="612"/>
      <c r="F139" s="612"/>
      <c r="G139" s="612"/>
      <c r="H139" s="615"/>
    </row>
    <row r="140" spans="1:8" hidden="1" x14ac:dyDescent="0.2">
      <c r="A140" s="205">
        <v>2</v>
      </c>
      <c r="B140" s="611"/>
      <c r="C140" s="441"/>
      <c r="D140" s="356"/>
      <c r="E140" s="612"/>
      <c r="F140" s="612"/>
      <c r="G140" s="612"/>
      <c r="H140" s="615"/>
    </row>
    <row r="141" spans="1:8" hidden="1" x14ac:dyDescent="0.2">
      <c r="A141" s="186">
        <v>3</v>
      </c>
      <c r="B141" s="624"/>
      <c r="C141" s="613"/>
      <c r="D141" s="625"/>
      <c r="E141" s="626"/>
      <c r="F141" s="626"/>
      <c r="G141" s="626"/>
      <c r="H141" s="613"/>
    </row>
    <row r="142" spans="1:8" x14ac:dyDescent="0.2">
      <c r="A142" s="207"/>
      <c r="B142" s="627"/>
      <c r="C142" s="628" t="s">
        <v>86</v>
      </c>
      <c r="D142" s="629"/>
      <c r="E142" s="630">
        <v>20000</v>
      </c>
      <c r="F142" s="630">
        <v>43233</v>
      </c>
      <c r="G142" s="630">
        <f t="shared" ref="G142" si="12">SUM(G137,G131,G125)</f>
        <v>0</v>
      </c>
      <c r="H142" s="631"/>
    </row>
    <row r="143" spans="1:8" x14ac:dyDescent="0.2">
      <c r="A143" s="208"/>
      <c r="B143" s="632"/>
      <c r="C143" s="759" t="s">
        <v>87</v>
      </c>
      <c r="D143" s="760"/>
      <c r="E143" s="633">
        <f>SUM(E142)</f>
        <v>20000</v>
      </c>
      <c r="F143" s="633">
        <v>43233</v>
      </c>
      <c r="G143" s="633">
        <f t="shared" ref="G143" si="13">SUM(G120:G120)</f>
        <v>0</v>
      </c>
      <c r="H143" s="634"/>
    </row>
  </sheetData>
  <mergeCells count="30">
    <mergeCell ref="E87:G87"/>
    <mergeCell ref="H87:H88"/>
    <mergeCell ref="C113:D113"/>
    <mergeCell ref="E118:G118"/>
    <mergeCell ref="H118:H119"/>
    <mergeCell ref="B65:D65"/>
    <mergeCell ref="B47:B48"/>
    <mergeCell ref="C47:C48"/>
    <mergeCell ref="D47:D48"/>
    <mergeCell ref="C143:D143"/>
    <mergeCell ref="C79:D79"/>
    <mergeCell ref="E47:G47"/>
    <mergeCell ref="C45:D45"/>
    <mergeCell ref="C62:D62"/>
    <mergeCell ref="B63:C63"/>
    <mergeCell ref="B64:D64"/>
    <mergeCell ref="A14:A20"/>
    <mergeCell ref="B14:B20"/>
    <mergeCell ref="A21:A38"/>
    <mergeCell ref="B21:B38"/>
    <mergeCell ref="A39:A44"/>
    <mergeCell ref="B39:B44"/>
    <mergeCell ref="E4:G4"/>
    <mergeCell ref="A6:A13"/>
    <mergeCell ref="B6:B13"/>
    <mergeCell ref="A2:D2"/>
    <mergeCell ref="B3:D3"/>
    <mergeCell ref="B4:B5"/>
    <mergeCell ref="C4:C5"/>
    <mergeCell ref="D4:D5"/>
  </mergeCells>
  <hyperlinks>
    <hyperlink ref="C6" r:id="rId1" display="Kultūros renginių rėmimo programa                                                                                               Danutė Naujokienė danute.naujokiene@taurage.lt" xr:uid="{93071726-620E-4768-8C99-6DA829E64378}"/>
  </hyperlinks>
  <pageMargins left="0.7" right="0.7" top="0.75" bottom="0.75" header="0.3" footer="0.3"/>
  <pageSetup paperSize="9" scale="7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1"/>
  <sheetViews>
    <sheetView zoomScale="130" zoomScaleNormal="130" workbookViewId="0">
      <selection activeCell="A3" sqref="A3"/>
    </sheetView>
  </sheetViews>
  <sheetFormatPr defaultColWidth="9.140625" defaultRowHeight="12.75" x14ac:dyDescent="0.2"/>
  <cols>
    <col min="1" max="1" width="19.42578125" style="69" customWidth="1"/>
    <col min="2" max="2" width="8" style="69" customWidth="1"/>
    <col min="3" max="3" width="55" style="8" customWidth="1"/>
    <col min="4" max="4" width="14.85546875" style="69" customWidth="1"/>
    <col min="5" max="5" width="18.140625" style="70" customWidth="1"/>
    <col min="6" max="9" width="17.5703125" style="70" customWidth="1"/>
    <col min="10" max="10" width="73.85546875" style="8" customWidth="1"/>
    <col min="11" max="16384" width="9.140625" style="8"/>
  </cols>
  <sheetData>
    <row r="1" spans="1:10" ht="27" customHeight="1" x14ac:dyDescent="0.45">
      <c r="C1" s="140" t="s">
        <v>49</v>
      </c>
    </row>
    <row r="2" spans="1:10" x14ac:dyDescent="0.2">
      <c r="A2" s="157"/>
      <c r="B2" s="71"/>
      <c r="C2" s="71"/>
      <c r="D2" s="157"/>
      <c r="E2" s="158"/>
      <c r="F2" s="158"/>
      <c r="G2" s="158"/>
      <c r="H2" s="158"/>
      <c r="I2" s="158"/>
      <c r="J2" s="71"/>
    </row>
    <row r="3" spans="1:10" x14ac:dyDescent="0.2">
      <c r="A3" s="71"/>
      <c r="C3" s="159"/>
    </row>
    <row r="8" spans="1:10" x14ac:dyDescent="0.2">
      <c r="C8" s="132"/>
      <c r="D8" s="160"/>
    </row>
    <row r="9" spans="1:10" x14ac:dyDescent="0.2">
      <c r="C9" s="132"/>
      <c r="D9" s="160"/>
    </row>
    <row r="10" spans="1:10" x14ac:dyDescent="0.2">
      <c r="C10" s="132"/>
      <c r="D10" s="160"/>
    </row>
    <row r="11" spans="1:10" x14ac:dyDescent="0.2">
      <c r="C11" s="132"/>
      <c r="D11" s="160"/>
    </row>
    <row r="12" spans="1:10" x14ac:dyDescent="0.2">
      <c r="C12" s="132"/>
      <c r="D12" s="160"/>
    </row>
    <row r="13" spans="1:10" x14ac:dyDescent="0.2">
      <c r="A13" s="160"/>
      <c r="B13" s="160"/>
      <c r="C13" s="161"/>
      <c r="D13" s="162"/>
      <c r="E13" s="72"/>
      <c r="F13" s="72"/>
      <c r="G13" s="72"/>
      <c r="H13" s="72"/>
      <c r="I13" s="72"/>
      <c r="J13" s="132"/>
    </row>
    <row r="14" spans="1:10" x14ac:dyDescent="0.2">
      <c r="A14" s="71"/>
      <c r="B14" s="154"/>
      <c r="C14" s="85"/>
    </row>
    <row r="15" spans="1:10" x14ac:dyDescent="0.2">
      <c r="B15" s="154"/>
    </row>
    <row r="16" spans="1:10" x14ac:dyDescent="0.2">
      <c r="B16" s="154"/>
    </row>
    <row r="17" spans="2:4" x14ac:dyDescent="0.2">
      <c r="B17" s="154"/>
    </row>
    <row r="18" spans="2:4" x14ac:dyDescent="0.2">
      <c r="B18" s="154"/>
    </row>
    <row r="19" spans="2:4" x14ac:dyDescent="0.2">
      <c r="B19" s="154"/>
    </row>
    <row r="20" spans="2:4" x14ac:dyDescent="0.2">
      <c r="B20" s="154"/>
    </row>
    <row r="21" spans="2:4" x14ac:dyDescent="0.2">
      <c r="B21" s="154"/>
    </row>
    <row r="22" spans="2:4" x14ac:dyDescent="0.2">
      <c r="B22" s="154"/>
    </row>
    <row r="23" spans="2:4" x14ac:dyDescent="0.2">
      <c r="B23" s="154"/>
      <c r="D23" s="160"/>
    </row>
    <row r="24" spans="2:4" x14ac:dyDescent="0.2">
      <c r="B24" s="154"/>
      <c r="D24" s="160"/>
    </row>
    <row r="25" spans="2:4" x14ac:dyDescent="0.2">
      <c r="B25" s="154"/>
      <c r="D25" s="160"/>
    </row>
    <row r="26" spans="2:4" x14ac:dyDescent="0.2">
      <c r="B26" s="154"/>
      <c r="D26" s="160"/>
    </row>
    <row r="27" spans="2:4" x14ac:dyDescent="0.2">
      <c r="B27" s="154"/>
      <c r="D27" s="160"/>
    </row>
    <row r="28" spans="2:4" x14ac:dyDescent="0.2">
      <c r="B28" s="154"/>
      <c r="D28" s="160"/>
    </row>
    <row r="29" spans="2:4" x14ac:dyDescent="0.2">
      <c r="B29" s="154"/>
      <c r="D29" s="160"/>
    </row>
    <row r="30" spans="2:4" x14ac:dyDescent="0.2">
      <c r="B30" s="154"/>
      <c r="D30" s="160"/>
    </row>
    <row r="31" spans="2:4" x14ac:dyDescent="0.2">
      <c r="B31" s="154"/>
      <c r="D31" s="160"/>
    </row>
    <row r="32" spans="2:4" x14ac:dyDescent="0.2">
      <c r="B32" s="154"/>
      <c r="D32" s="160"/>
    </row>
    <row r="33" spans="1:10" x14ac:dyDescent="0.2">
      <c r="A33" s="160"/>
      <c r="B33" s="160"/>
      <c r="C33" s="161"/>
      <c r="D33" s="162"/>
      <c r="E33" s="72"/>
      <c r="F33" s="72"/>
      <c r="G33" s="72"/>
      <c r="H33" s="72"/>
      <c r="I33" s="72"/>
      <c r="J33" s="132"/>
    </row>
    <row r="34" spans="1:10" x14ac:dyDescent="0.2">
      <c r="A34" s="71"/>
      <c r="E34" s="163"/>
    </row>
    <row r="35" spans="1:10" x14ac:dyDescent="0.2">
      <c r="B35" s="154"/>
      <c r="E35" s="164"/>
    </row>
    <row r="36" spans="1:10" x14ac:dyDescent="0.2">
      <c r="B36" s="155"/>
      <c r="C36" s="132"/>
      <c r="D36" s="160"/>
    </row>
    <row r="37" spans="1:10" x14ac:dyDescent="0.2">
      <c r="B37" s="155"/>
      <c r="C37" s="132"/>
      <c r="D37" s="160"/>
    </row>
    <row r="38" spans="1:10" x14ac:dyDescent="0.2">
      <c r="B38" s="155"/>
      <c r="C38" s="132"/>
      <c r="D38" s="160"/>
    </row>
    <row r="39" spans="1:10" x14ac:dyDescent="0.2">
      <c r="A39" s="160"/>
      <c r="B39" s="160"/>
      <c r="C39" s="161"/>
      <c r="D39" s="162"/>
      <c r="E39" s="72"/>
      <c r="F39" s="72"/>
      <c r="G39" s="72"/>
      <c r="H39" s="72"/>
      <c r="I39" s="72"/>
      <c r="J39" s="132"/>
    </row>
    <row r="40" spans="1:10" x14ac:dyDescent="0.2">
      <c r="A40" s="71"/>
    </row>
    <row r="41" spans="1:10" x14ac:dyDescent="0.2">
      <c r="D41" s="156"/>
    </row>
    <row r="42" spans="1:10" x14ac:dyDescent="0.2">
      <c r="D42" s="156"/>
    </row>
    <row r="43" spans="1:10" x14ac:dyDescent="0.2">
      <c r="D43" s="156"/>
    </row>
    <row r="44" spans="1:10" x14ac:dyDescent="0.2">
      <c r="D44" s="156"/>
    </row>
    <row r="45" spans="1:10" x14ac:dyDescent="0.2">
      <c r="D45" s="156"/>
    </row>
    <row r="46" spans="1:10" x14ac:dyDescent="0.2">
      <c r="D46" s="156"/>
    </row>
    <row r="47" spans="1:10" x14ac:dyDescent="0.2">
      <c r="D47" s="156"/>
    </row>
    <row r="48" spans="1:10" x14ac:dyDescent="0.2">
      <c r="D48" s="156"/>
    </row>
    <row r="49" spans="2:9" x14ac:dyDescent="0.2">
      <c r="D49" s="156"/>
    </row>
    <row r="50" spans="2:9" x14ac:dyDescent="0.2">
      <c r="D50" s="156"/>
    </row>
    <row r="51" spans="2:9" x14ac:dyDescent="0.2">
      <c r="D51" s="156"/>
    </row>
    <row r="52" spans="2:9" x14ac:dyDescent="0.2">
      <c r="D52" s="156"/>
    </row>
    <row r="53" spans="2:9" x14ac:dyDescent="0.2">
      <c r="B53" s="160"/>
      <c r="C53" s="165"/>
      <c r="D53" s="166"/>
      <c r="E53" s="167"/>
      <c r="F53" s="167"/>
      <c r="G53" s="167"/>
      <c r="H53" s="167"/>
      <c r="I53" s="167"/>
    </row>
    <row r="54" spans="2:9" x14ac:dyDescent="0.2">
      <c r="B54" s="160"/>
      <c r="D54" s="160"/>
    </row>
    <row r="55" spans="2:9" x14ac:dyDescent="0.2">
      <c r="B55" s="160"/>
      <c r="D55" s="160"/>
    </row>
    <row r="56" spans="2:9" x14ac:dyDescent="0.2">
      <c r="B56" s="160"/>
      <c r="D56" s="160"/>
    </row>
    <row r="57" spans="2:9" x14ac:dyDescent="0.2">
      <c r="B57" s="160"/>
      <c r="D57" s="160"/>
    </row>
    <row r="58" spans="2:9" x14ac:dyDescent="0.2">
      <c r="B58" s="160"/>
      <c r="D58" s="160"/>
    </row>
    <row r="59" spans="2:9" x14ac:dyDescent="0.2">
      <c r="B59" s="160"/>
      <c r="D59" s="160"/>
    </row>
    <row r="60" spans="2:9" x14ac:dyDescent="0.2">
      <c r="B60" s="160"/>
      <c r="D60" s="160"/>
    </row>
    <row r="61" spans="2:9" x14ac:dyDescent="0.2">
      <c r="B61" s="160"/>
      <c r="D61" s="160"/>
    </row>
    <row r="62" spans="2:9" x14ac:dyDescent="0.2">
      <c r="B62" s="160"/>
      <c r="D62" s="160"/>
    </row>
    <row r="63" spans="2:9" x14ac:dyDescent="0.2">
      <c r="B63" s="160"/>
      <c r="D63" s="160"/>
    </row>
    <row r="64" spans="2:9" x14ac:dyDescent="0.2">
      <c r="B64" s="160"/>
      <c r="C64" s="132"/>
      <c r="D64" s="160"/>
    </row>
    <row r="65" spans="1:10" x14ac:dyDescent="0.2">
      <c r="B65" s="160"/>
      <c r="C65" s="132"/>
      <c r="D65" s="160"/>
    </row>
    <row r="66" spans="1:10" x14ac:dyDescent="0.2">
      <c r="B66" s="168"/>
      <c r="D66" s="160"/>
    </row>
    <row r="67" spans="1:10" x14ac:dyDescent="0.2">
      <c r="A67" s="160"/>
      <c r="B67" s="160"/>
      <c r="C67" s="161"/>
      <c r="D67" s="162"/>
      <c r="E67" s="72"/>
      <c r="F67" s="72"/>
      <c r="G67" s="72"/>
      <c r="H67" s="72"/>
      <c r="I67" s="72"/>
      <c r="J67" s="132"/>
    </row>
    <row r="68" spans="1:10" x14ac:dyDescent="0.2">
      <c r="A68" s="71"/>
    </row>
    <row r="69" spans="1:10" x14ac:dyDescent="0.2">
      <c r="A69" s="169"/>
      <c r="B69" s="160"/>
    </row>
    <row r="70" spans="1:10" x14ac:dyDescent="0.2">
      <c r="A70" s="169"/>
      <c r="B70" s="160"/>
    </row>
    <row r="71" spans="1:10" x14ac:dyDescent="0.2">
      <c r="A71" s="169"/>
      <c r="B71" s="160"/>
    </row>
    <row r="72" spans="1:10" x14ac:dyDescent="0.2">
      <c r="A72" s="169"/>
      <c r="B72" s="160"/>
    </row>
    <row r="73" spans="1:10" x14ac:dyDescent="0.2">
      <c r="A73" s="169"/>
      <c r="B73" s="160"/>
    </row>
    <row r="74" spans="1:10" x14ac:dyDescent="0.2">
      <c r="A74" s="169"/>
      <c r="B74" s="160"/>
    </row>
    <row r="75" spans="1:10" x14ac:dyDescent="0.2">
      <c r="A75" s="169"/>
      <c r="B75" s="160"/>
    </row>
    <row r="76" spans="1:10" x14ac:dyDescent="0.2">
      <c r="A76" s="169"/>
      <c r="B76" s="160"/>
    </row>
    <row r="77" spans="1:10" x14ac:dyDescent="0.2">
      <c r="A77" s="169"/>
      <c r="B77" s="160"/>
    </row>
    <row r="78" spans="1:10" x14ac:dyDescent="0.2">
      <c r="A78" s="169"/>
      <c r="B78" s="160"/>
    </row>
    <row r="79" spans="1:10" x14ac:dyDescent="0.2">
      <c r="A79" s="169"/>
      <c r="B79" s="160"/>
    </row>
    <row r="80" spans="1:10" x14ac:dyDescent="0.2">
      <c r="A80" s="169"/>
      <c r="B80" s="160"/>
    </row>
    <row r="81" spans="1:2" x14ac:dyDescent="0.2">
      <c r="A81" s="169"/>
      <c r="B81" s="160"/>
    </row>
    <row r="82" spans="1:2" x14ac:dyDescent="0.2">
      <c r="A82" s="169"/>
      <c r="B82" s="160"/>
    </row>
    <row r="83" spans="1:2" x14ac:dyDescent="0.2">
      <c r="A83" s="169"/>
      <c r="B83" s="160"/>
    </row>
    <row r="84" spans="1:2" x14ac:dyDescent="0.2">
      <c r="A84" s="169"/>
      <c r="B84" s="160"/>
    </row>
    <row r="85" spans="1:2" x14ac:dyDescent="0.2">
      <c r="A85" s="169"/>
      <c r="B85" s="160"/>
    </row>
    <row r="86" spans="1:2" x14ac:dyDescent="0.2">
      <c r="A86" s="169"/>
      <c r="B86" s="160"/>
    </row>
    <row r="87" spans="1:2" x14ac:dyDescent="0.2">
      <c r="A87" s="169"/>
      <c r="B87" s="160"/>
    </row>
    <row r="88" spans="1:2" x14ac:dyDescent="0.2">
      <c r="A88" s="169"/>
      <c r="B88" s="160"/>
    </row>
    <row r="89" spans="1:2" x14ac:dyDescent="0.2">
      <c r="A89" s="169"/>
      <c r="B89" s="160"/>
    </row>
    <row r="90" spans="1:2" x14ac:dyDescent="0.2">
      <c r="A90" s="169"/>
      <c r="B90" s="160"/>
    </row>
    <row r="91" spans="1:2" x14ac:dyDescent="0.2">
      <c r="A91" s="169"/>
      <c r="B91" s="160"/>
    </row>
    <row r="92" spans="1:2" x14ac:dyDescent="0.2">
      <c r="A92" s="169"/>
      <c r="B92" s="160"/>
    </row>
    <row r="93" spans="1:2" x14ac:dyDescent="0.2">
      <c r="A93" s="169"/>
      <c r="B93" s="160"/>
    </row>
    <row r="94" spans="1:2" x14ac:dyDescent="0.2">
      <c r="A94" s="169"/>
      <c r="B94" s="160"/>
    </row>
    <row r="95" spans="1:2" x14ac:dyDescent="0.2">
      <c r="A95" s="169"/>
      <c r="B95" s="160"/>
    </row>
    <row r="96" spans="1:2" x14ac:dyDescent="0.2">
      <c r="A96" s="169"/>
      <c r="B96" s="160"/>
    </row>
    <row r="97" spans="1:2" x14ac:dyDescent="0.2">
      <c r="A97" s="169"/>
      <c r="B97" s="160"/>
    </row>
    <row r="98" spans="1:2" x14ac:dyDescent="0.2">
      <c r="A98" s="169"/>
      <c r="B98" s="160"/>
    </row>
    <row r="99" spans="1:2" x14ac:dyDescent="0.2">
      <c r="A99" s="169"/>
      <c r="B99" s="160"/>
    </row>
    <row r="100" spans="1:2" x14ac:dyDescent="0.2">
      <c r="A100" s="169"/>
      <c r="B100" s="160"/>
    </row>
    <row r="101" spans="1:2" x14ac:dyDescent="0.2">
      <c r="A101" s="169"/>
      <c r="B101" s="160"/>
    </row>
    <row r="102" spans="1:2" x14ac:dyDescent="0.2">
      <c r="A102" s="169"/>
      <c r="B102" s="160"/>
    </row>
    <row r="103" spans="1:2" x14ac:dyDescent="0.2">
      <c r="A103" s="169"/>
      <c r="B103" s="160"/>
    </row>
    <row r="104" spans="1:2" x14ac:dyDescent="0.2">
      <c r="A104" s="169"/>
      <c r="B104" s="160"/>
    </row>
    <row r="105" spans="1:2" x14ac:dyDescent="0.2">
      <c r="A105" s="169"/>
      <c r="B105" s="160"/>
    </row>
    <row r="106" spans="1:2" x14ac:dyDescent="0.2">
      <c r="A106" s="169"/>
      <c r="B106" s="160"/>
    </row>
    <row r="107" spans="1:2" x14ac:dyDescent="0.2">
      <c r="A107" s="169"/>
      <c r="B107" s="160"/>
    </row>
    <row r="108" spans="1:2" x14ac:dyDescent="0.2">
      <c r="A108" s="169"/>
      <c r="B108" s="160"/>
    </row>
    <row r="109" spans="1:2" x14ac:dyDescent="0.2">
      <c r="A109" s="169"/>
      <c r="B109" s="160"/>
    </row>
    <row r="110" spans="1:2" x14ac:dyDescent="0.2">
      <c r="A110" s="169"/>
      <c r="B110" s="160"/>
    </row>
    <row r="111" spans="1:2" x14ac:dyDescent="0.2">
      <c r="A111" s="169"/>
      <c r="B111" s="160"/>
    </row>
    <row r="112" spans="1:2" x14ac:dyDescent="0.2">
      <c r="A112" s="169"/>
      <c r="B112" s="160"/>
    </row>
    <row r="113" spans="1:4" x14ac:dyDescent="0.2">
      <c r="A113" s="169"/>
      <c r="B113" s="160"/>
    </row>
    <row r="114" spans="1:4" x14ac:dyDescent="0.2">
      <c r="A114" s="169"/>
      <c r="B114" s="160"/>
    </row>
    <row r="115" spans="1:4" x14ac:dyDescent="0.2">
      <c r="A115" s="169"/>
      <c r="B115" s="160"/>
    </row>
    <row r="116" spans="1:4" x14ac:dyDescent="0.2">
      <c r="A116" s="169"/>
      <c r="B116" s="160"/>
    </row>
    <row r="117" spans="1:4" x14ac:dyDescent="0.2">
      <c r="A117" s="169"/>
      <c r="B117" s="160"/>
    </row>
    <row r="118" spans="1:4" x14ac:dyDescent="0.2">
      <c r="A118" s="169"/>
      <c r="B118" s="160"/>
      <c r="C118" s="132"/>
      <c r="D118" s="160"/>
    </row>
    <row r="119" spans="1:4" x14ac:dyDescent="0.2">
      <c r="A119" s="169"/>
      <c r="B119" s="160"/>
    </row>
    <row r="120" spans="1:4" x14ac:dyDescent="0.2">
      <c r="A120" s="169"/>
      <c r="B120" s="160"/>
    </row>
    <row r="121" spans="1:4" x14ac:dyDescent="0.2">
      <c r="A121" s="169"/>
      <c r="B121" s="160"/>
    </row>
    <row r="122" spans="1:4" x14ac:dyDescent="0.2">
      <c r="A122" s="169"/>
      <c r="B122" s="160"/>
    </row>
    <row r="123" spans="1:4" x14ac:dyDescent="0.2">
      <c r="A123" s="169"/>
      <c r="B123" s="160"/>
    </row>
    <row r="124" spans="1:4" x14ac:dyDescent="0.2">
      <c r="A124" s="169"/>
      <c r="B124" s="160"/>
    </row>
    <row r="125" spans="1:4" x14ac:dyDescent="0.2">
      <c r="A125" s="169"/>
      <c r="B125" s="160"/>
    </row>
    <row r="126" spans="1:4" x14ac:dyDescent="0.2">
      <c r="A126" s="169"/>
      <c r="B126" s="160"/>
    </row>
    <row r="127" spans="1:4" x14ac:dyDescent="0.2">
      <c r="A127" s="169"/>
      <c r="B127" s="160"/>
    </row>
    <row r="128" spans="1:4" x14ac:dyDescent="0.2">
      <c r="A128" s="169"/>
      <c r="B128" s="160"/>
    </row>
    <row r="129" spans="1:2" x14ac:dyDescent="0.2">
      <c r="A129" s="169"/>
      <c r="B129" s="160"/>
    </row>
    <row r="130" spans="1:2" x14ac:dyDescent="0.2">
      <c r="A130" s="169"/>
      <c r="B130" s="160"/>
    </row>
    <row r="131" spans="1:2" x14ac:dyDescent="0.2">
      <c r="A131" s="169"/>
      <c r="B131" s="160"/>
    </row>
    <row r="132" spans="1:2" x14ac:dyDescent="0.2">
      <c r="A132" s="169"/>
      <c r="B132" s="160"/>
    </row>
    <row r="133" spans="1:2" x14ac:dyDescent="0.2">
      <c r="A133" s="169"/>
      <c r="B133" s="160"/>
    </row>
    <row r="134" spans="1:2" x14ac:dyDescent="0.2">
      <c r="A134" s="169"/>
      <c r="B134" s="160"/>
    </row>
    <row r="135" spans="1:2" x14ac:dyDescent="0.2">
      <c r="A135" s="169"/>
      <c r="B135" s="160"/>
    </row>
    <row r="136" spans="1:2" x14ac:dyDescent="0.2">
      <c r="A136" s="169"/>
      <c r="B136" s="160"/>
    </row>
    <row r="137" spans="1:2" x14ac:dyDescent="0.2">
      <c r="A137" s="169"/>
      <c r="B137" s="160"/>
    </row>
    <row r="138" spans="1:2" x14ac:dyDescent="0.2">
      <c r="A138" s="169"/>
      <c r="B138" s="160"/>
    </row>
    <row r="139" spans="1:2" x14ac:dyDescent="0.2">
      <c r="A139" s="169"/>
      <c r="B139" s="160"/>
    </row>
    <row r="140" spans="1:2" x14ac:dyDescent="0.2">
      <c r="A140" s="169"/>
      <c r="B140" s="160"/>
    </row>
    <row r="141" spans="1:2" x14ac:dyDescent="0.2">
      <c r="A141" s="169"/>
      <c r="B141" s="160"/>
    </row>
    <row r="142" spans="1:2" x14ac:dyDescent="0.2">
      <c r="A142" s="169"/>
      <c r="B142" s="160"/>
    </row>
    <row r="143" spans="1:2" x14ac:dyDescent="0.2">
      <c r="A143" s="169"/>
      <c r="B143" s="160"/>
    </row>
    <row r="144" spans="1:2" x14ac:dyDescent="0.2">
      <c r="A144" s="169"/>
      <c r="B144" s="160"/>
    </row>
    <row r="145" spans="1:2" x14ac:dyDescent="0.2">
      <c r="A145" s="169"/>
      <c r="B145" s="160"/>
    </row>
    <row r="146" spans="1:2" x14ac:dyDescent="0.2">
      <c r="A146" s="169"/>
      <c r="B146" s="160"/>
    </row>
    <row r="147" spans="1:2" x14ac:dyDescent="0.2">
      <c r="A147" s="169"/>
      <c r="B147" s="160"/>
    </row>
    <row r="148" spans="1:2" x14ac:dyDescent="0.2">
      <c r="A148" s="169"/>
      <c r="B148" s="160"/>
    </row>
    <row r="149" spans="1:2" x14ac:dyDescent="0.2">
      <c r="A149" s="169"/>
      <c r="B149" s="160"/>
    </row>
    <row r="150" spans="1:2" x14ac:dyDescent="0.2">
      <c r="A150" s="169"/>
      <c r="B150" s="160"/>
    </row>
    <row r="151" spans="1:2" x14ac:dyDescent="0.2">
      <c r="A151" s="169"/>
      <c r="B151" s="160"/>
    </row>
    <row r="152" spans="1:2" x14ac:dyDescent="0.2">
      <c r="A152" s="169"/>
      <c r="B152" s="160"/>
    </row>
    <row r="153" spans="1:2" x14ac:dyDescent="0.2">
      <c r="A153" s="169"/>
      <c r="B153" s="160"/>
    </row>
    <row r="154" spans="1:2" x14ac:dyDescent="0.2">
      <c r="A154" s="169"/>
      <c r="B154" s="160"/>
    </row>
    <row r="155" spans="1:2" x14ac:dyDescent="0.2">
      <c r="A155" s="169"/>
      <c r="B155" s="160"/>
    </row>
    <row r="156" spans="1:2" x14ac:dyDescent="0.2">
      <c r="A156" s="169"/>
      <c r="B156" s="160"/>
    </row>
    <row r="157" spans="1:2" x14ac:dyDescent="0.2">
      <c r="A157" s="169"/>
      <c r="B157" s="160"/>
    </row>
    <row r="158" spans="1:2" x14ac:dyDescent="0.2">
      <c r="A158" s="169"/>
      <c r="B158" s="160"/>
    </row>
    <row r="159" spans="1:2" x14ac:dyDescent="0.2">
      <c r="A159" s="169"/>
      <c r="B159" s="160"/>
    </row>
    <row r="160" spans="1:2" x14ac:dyDescent="0.2">
      <c r="A160" s="169"/>
      <c r="B160" s="160"/>
    </row>
    <row r="161" spans="1:2" x14ac:dyDescent="0.2">
      <c r="A161" s="169"/>
      <c r="B161" s="160"/>
    </row>
    <row r="162" spans="1:2" x14ac:dyDescent="0.2">
      <c r="A162" s="169"/>
      <c r="B162" s="160"/>
    </row>
    <row r="163" spans="1:2" x14ac:dyDescent="0.2">
      <c r="A163" s="169"/>
      <c r="B163" s="160"/>
    </row>
    <row r="164" spans="1:2" x14ac:dyDescent="0.2">
      <c r="A164" s="169"/>
      <c r="B164" s="160"/>
    </row>
    <row r="165" spans="1:2" x14ac:dyDescent="0.2">
      <c r="A165" s="169"/>
      <c r="B165" s="160"/>
    </row>
    <row r="166" spans="1:2" x14ac:dyDescent="0.2">
      <c r="A166" s="169"/>
      <c r="B166" s="160"/>
    </row>
    <row r="167" spans="1:2" x14ac:dyDescent="0.2">
      <c r="A167" s="169"/>
      <c r="B167" s="160"/>
    </row>
    <row r="168" spans="1:2" x14ac:dyDescent="0.2">
      <c r="A168" s="169"/>
      <c r="B168" s="160"/>
    </row>
    <row r="169" spans="1:2" x14ac:dyDescent="0.2">
      <c r="A169" s="169"/>
      <c r="B169" s="160"/>
    </row>
    <row r="170" spans="1:2" x14ac:dyDescent="0.2">
      <c r="A170" s="169"/>
      <c r="B170" s="160"/>
    </row>
    <row r="171" spans="1:2" x14ac:dyDescent="0.2">
      <c r="A171" s="169"/>
      <c r="B171" s="160"/>
    </row>
    <row r="172" spans="1:2" x14ac:dyDescent="0.2">
      <c r="A172" s="169"/>
      <c r="B172" s="160"/>
    </row>
    <row r="173" spans="1:2" x14ac:dyDescent="0.2">
      <c r="A173" s="169"/>
      <c r="B173" s="160"/>
    </row>
    <row r="174" spans="1:2" x14ac:dyDescent="0.2">
      <c r="A174" s="169"/>
      <c r="B174" s="160"/>
    </row>
    <row r="175" spans="1:2" x14ac:dyDescent="0.2">
      <c r="A175" s="169"/>
      <c r="B175" s="160"/>
    </row>
    <row r="176" spans="1:2" x14ac:dyDescent="0.2">
      <c r="A176" s="169"/>
      <c r="B176" s="160"/>
    </row>
    <row r="177" spans="1:2" x14ac:dyDescent="0.2">
      <c r="A177" s="169"/>
      <c r="B177" s="160"/>
    </row>
    <row r="178" spans="1:2" x14ac:dyDescent="0.2">
      <c r="A178" s="169"/>
      <c r="B178" s="160"/>
    </row>
    <row r="179" spans="1:2" x14ac:dyDescent="0.2">
      <c r="A179" s="169"/>
      <c r="B179" s="160"/>
    </row>
    <row r="180" spans="1:2" x14ac:dyDescent="0.2">
      <c r="A180" s="169"/>
      <c r="B180" s="160"/>
    </row>
    <row r="181" spans="1:2" x14ac:dyDescent="0.2">
      <c r="A181" s="169"/>
      <c r="B181" s="160"/>
    </row>
    <row r="182" spans="1:2" x14ac:dyDescent="0.2">
      <c r="A182" s="169"/>
      <c r="B182" s="160"/>
    </row>
    <row r="183" spans="1:2" x14ac:dyDescent="0.2">
      <c r="A183" s="169"/>
      <c r="B183" s="160"/>
    </row>
    <row r="184" spans="1:2" x14ac:dyDescent="0.2">
      <c r="A184" s="169"/>
      <c r="B184" s="160"/>
    </row>
    <row r="185" spans="1:2" x14ac:dyDescent="0.2">
      <c r="A185" s="169"/>
      <c r="B185" s="160"/>
    </row>
    <row r="186" spans="1:2" x14ac:dyDescent="0.2">
      <c r="A186" s="169"/>
      <c r="B186" s="160"/>
    </row>
    <row r="187" spans="1:2" x14ac:dyDescent="0.2">
      <c r="A187" s="169"/>
      <c r="B187" s="160"/>
    </row>
    <row r="188" spans="1:2" x14ac:dyDescent="0.2">
      <c r="A188" s="169"/>
      <c r="B188" s="160"/>
    </row>
    <row r="189" spans="1:2" x14ac:dyDescent="0.2">
      <c r="A189" s="169"/>
      <c r="B189" s="160"/>
    </row>
    <row r="190" spans="1:2" x14ac:dyDescent="0.2">
      <c r="A190" s="169"/>
      <c r="B190" s="160"/>
    </row>
    <row r="191" spans="1:2" x14ac:dyDescent="0.2">
      <c r="A191" s="169"/>
      <c r="B191" s="160"/>
    </row>
    <row r="192" spans="1:2" x14ac:dyDescent="0.2">
      <c r="A192" s="169"/>
      <c r="B192" s="160"/>
    </row>
    <row r="193" spans="1:10" x14ac:dyDescent="0.2">
      <c r="A193" s="169"/>
      <c r="B193" s="160"/>
    </row>
    <row r="194" spans="1:10" x14ac:dyDescent="0.2">
      <c r="A194" s="169"/>
      <c r="B194" s="160"/>
    </row>
    <row r="195" spans="1:10" x14ac:dyDescent="0.2">
      <c r="A195" s="169"/>
      <c r="B195" s="160"/>
    </row>
    <row r="196" spans="1:10" x14ac:dyDescent="0.2">
      <c r="A196" s="169"/>
      <c r="B196" s="160"/>
    </row>
    <row r="197" spans="1:10" x14ac:dyDescent="0.2">
      <c r="A197" s="169"/>
      <c r="B197" s="160"/>
    </row>
    <row r="198" spans="1:10" x14ac:dyDescent="0.2">
      <c r="A198" s="169"/>
      <c r="B198" s="160"/>
    </row>
    <row r="199" spans="1:10" x14ac:dyDescent="0.2">
      <c r="A199" s="169"/>
      <c r="B199" s="160"/>
    </row>
    <row r="200" spans="1:10" x14ac:dyDescent="0.2">
      <c r="A200" s="169"/>
      <c r="B200" s="160"/>
    </row>
    <row r="201" spans="1:10" x14ac:dyDescent="0.2">
      <c r="A201" s="169"/>
      <c r="B201" s="160"/>
    </row>
    <row r="202" spans="1:10" x14ac:dyDescent="0.2">
      <c r="A202" s="169"/>
      <c r="B202" s="160"/>
    </row>
    <row r="203" spans="1:10" x14ac:dyDescent="0.2">
      <c r="A203" s="169"/>
      <c r="B203" s="160"/>
    </row>
    <row r="204" spans="1:10" x14ac:dyDescent="0.2">
      <c r="A204" s="169"/>
      <c r="B204" s="160"/>
    </row>
    <row r="205" spans="1:10" x14ac:dyDescent="0.2">
      <c r="A205" s="169"/>
      <c r="B205" s="160"/>
    </row>
    <row r="206" spans="1:10" x14ac:dyDescent="0.2">
      <c r="A206" s="170"/>
      <c r="B206" s="160"/>
      <c r="C206" s="132"/>
      <c r="D206" s="160"/>
      <c r="I206" s="171"/>
      <c r="J206" s="132"/>
    </row>
    <row r="207" spans="1:10" x14ac:dyDescent="0.2">
      <c r="A207" s="172"/>
      <c r="B207" s="160"/>
    </row>
    <row r="208" spans="1:10" x14ac:dyDescent="0.2">
      <c r="A208" s="169"/>
      <c r="B208" s="160"/>
    </row>
    <row r="209" spans="1:2" x14ac:dyDescent="0.2">
      <c r="A209" s="169"/>
      <c r="B209" s="160"/>
    </row>
    <row r="210" spans="1:2" x14ac:dyDescent="0.2">
      <c r="A210" s="169"/>
      <c r="B210" s="160"/>
    </row>
    <row r="211" spans="1:2" x14ac:dyDescent="0.2">
      <c r="A211" s="169"/>
      <c r="B211" s="160"/>
    </row>
    <row r="212" spans="1:2" x14ac:dyDescent="0.2">
      <c r="A212" s="169"/>
      <c r="B212" s="160"/>
    </row>
    <row r="213" spans="1:2" x14ac:dyDescent="0.2">
      <c r="A213" s="169"/>
      <c r="B213" s="160"/>
    </row>
    <row r="214" spans="1:2" x14ac:dyDescent="0.2">
      <c r="A214" s="169"/>
      <c r="B214" s="160"/>
    </row>
    <row r="215" spans="1:2" x14ac:dyDescent="0.2">
      <c r="A215" s="169"/>
      <c r="B215" s="160"/>
    </row>
    <row r="216" spans="1:2" x14ac:dyDescent="0.2">
      <c r="A216" s="169"/>
      <c r="B216" s="160"/>
    </row>
    <row r="217" spans="1:2" x14ac:dyDescent="0.2">
      <c r="A217" s="169"/>
      <c r="B217" s="160"/>
    </row>
    <row r="218" spans="1:2" x14ac:dyDescent="0.2">
      <c r="A218" s="169"/>
      <c r="B218" s="160"/>
    </row>
    <row r="219" spans="1:2" x14ac:dyDescent="0.2">
      <c r="A219" s="169"/>
      <c r="B219" s="160"/>
    </row>
    <row r="220" spans="1:2" x14ac:dyDescent="0.2">
      <c r="A220" s="169"/>
      <c r="B220" s="160"/>
    </row>
    <row r="221" spans="1:2" x14ac:dyDescent="0.2">
      <c r="A221" s="169"/>
      <c r="B221" s="160"/>
    </row>
    <row r="222" spans="1:2" x14ac:dyDescent="0.2">
      <c r="A222" s="169"/>
      <c r="B222" s="160"/>
    </row>
    <row r="223" spans="1:2" x14ac:dyDescent="0.2">
      <c r="A223" s="169"/>
      <c r="B223" s="160"/>
    </row>
    <row r="224" spans="1:2" x14ac:dyDescent="0.2">
      <c r="A224" s="169"/>
      <c r="B224" s="160"/>
    </row>
    <row r="225" spans="1:2" x14ac:dyDescent="0.2">
      <c r="A225" s="169"/>
      <c r="B225" s="160"/>
    </row>
    <row r="226" spans="1:2" x14ac:dyDescent="0.2">
      <c r="A226" s="169"/>
      <c r="B226" s="160"/>
    </row>
    <row r="227" spans="1:2" x14ac:dyDescent="0.2">
      <c r="A227" s="169"/>
      <c r="B227" s="160"/>
    </row>
    <row r="228" spans="1:2" x14ac:dyDescent="0.2">
      <c r="A228" s="169"/>
      <c r="B228" s="160"/>
    </row>
    <row r="229" spans="1:2" x14ac:dyDescent="0.2">
      <c r="A229" s="169"/>
      <c r="B229" s="160"/>
    </row>
    <row r="230" spans="1:2" x14ac:dyDescent="0.2">
      <c r="A230" s="169"/>
      <c r="B230" s="160"/>
    </row>
    <row r="231" spans="1:2" x14ac:dyDescent="0.2">
      <c r="A231" s="172"/>
      <c r="B231" s="160"/>
    </row>
    <row r="232" spans="1:2" x14ac:dyDescent="0.2">
      <c r="A232" s="172"/>
      <c r="B232" s="160"/>
    </row>
    <row r="233" spans="1:2" x14ac:dyDescent="0.2">
      <c r="A233" s="172"/>
      <c r="B233" s="160"/>
    </row>
    <row r="234" spans="1:2" x14ac:dyDescent="0.2">
      <c r="A234" s="172"/>
      <c r="B234" s="160"/>
    </row>
    <row r="235" spans="1:2" x14ac:dyDescent="0.2">
      <c r="A235" s="172"/>
      <c r="B235" s="160"/>
    </row>
    <row r="236" spans="1:2" x14ac:dyDescent="0.2">
      <c r="A236" s="172"/>
      <c r="B236" s="160"/>
    </row>
    <row r="237" spans="1:2" x14ac:dyDescent="0.2">
      <c r="A237" s="172"/>
      <c r="B237" s="160"/>
    </row>
    <row r="238" spans="1:2" x14ac:dyDescent="0.2">
      <c r="A238" s="172"/>
      <c r="B238" s="160"/>
    </row>
    <row r="239" spans="1:2" x14ac:dyDescent="0.2">
      <c r="A239" s="172"/>
      <c r="B239" s="160"/>
    </row>
    <row r="240" spans="1:2" x14ac:dyDescent="0.2">
      <c r="A240" s="172"/>
      <c r="B240" s="160"/>
    </row>
    <row r="241" spans="1:2" x14ac:dyDescent="0.2">
      <c r="A241" s="172"/>
      <c r="B241" s="160"/>
    </row>
    <row r="242" spans="1:2" x14ac:dyDescent="0.2">
      <c r="A242" s="172"/>
      <c r="B242" s="160"/>
    </row>
    <row r="243" spans="1:2" x14ac:dyDescent="0.2">
      <c r="A243" s="172"/>
      <c r="B243" s="160"/>
    </row>
    <row r="244" spans="1:2" x14ac:dyDescent="0.2">
      <c r="A244" s="172"/>
      <c r="B244" s="160"/>
    </row>
    <row r="245" spans="1:2" x14ac:dyDescent="0.2">
      <c r="A245" s="172"/>
      <c r="B245" s="160"/>
    </row>
    <row r="246" spans="1:2" x14ac:dyDescent="0.2">
      <c r="A246" s="172"/>
      <c r="B246" s="160"/>
    </row>
    <row r="247" spans="1:2" x14ac:dyDescent="0.2">
      <c r="A247" s="172"/>
      <c r="B247" s="160"/>
    </row>
    <row r="248" spans="1:2" x14ac:dyDescent="0.2">
      <c r="A248" s="172"/>
      <c r="B248" s="160"/>
    </row>
    <row r="249" spans="1:2" x14ac:dyDescent="0.2">
      <c r="A249" s="172"/>
      <c r="B249" s="160"/>
    </row>
    <row r="250" spans="1:2" x14ac:dyDescent="0.2">
      <c r="A250" s="172"/>
      <c r="B250" s="160"/>
    </row>
    <row r="251" spans="1:2" x14ac:dyDescent="0.2">
      <c r="A251" s="172"/>
      <c r="B251" s="160"/>
    </row>
    <row r="252" spans="1:2" x14ac:dyDescent="0.2">
      <c r="A252" s="172"/>
      <c r="B252" s="160"/>
    </row>
    <row r="253" spans="1:2" x14ac:dyDescent="0.2">
      <c r="A253" s="172"/>
      <c r="B253" s="160"/>
    </row>
    <row r="254" spans="1:2" x14ac:dyDescent="0.2">
      <c r="A254" s="172"/>
      <c r="B254" s="160"/>
    </row>
    <row r="255" spans="1:2" x14ac:dyDescent="0.2">
      <c r="A255" s="172"/>
      <c r="B255" s="160"/>
    </row>
    <row r="256" spans="1:2" x14ac:dyDescent="0.2">
      <c r="A256" s="172"/>
      <c r="B256" s="160"/>
    </row>
    <row r="257" spans="1:2" x14ac:dyDescent="0.2">
      <c r="A257" s="172"/>
      <c r="B257" s="160"/>
    </row>
    <row r="258" spans="1:2" x14ac:dyDescent="0.2">
      <c r="A258" s="172"/>
      <c r="B258" s="160"/>
    </row>
    <row r="259" spans="1:2" x14ac:dyDescent="0.2">
      <c r="A259" s="172"/>
      <c r="B259" s="160"/>
    </row>
    <row r="260" spans="1:2" x14ac:dyDescent="0.2">
      <c r="A260" s="172"/>
      <c r="B260" s="160"/>
    </row>
    <row r="261" spans="1:2" x14ac:dyDescent="0.2">
      <c r="A261" s="172"/>
      <c r="B261" s="160"/>
    </row>
    <row r="262" spans="1:2" x14ac:dyDescent="0.2">
      <c r="A262" s="172"/>
      <c r="B262" s="160"/>
    </row>
    <row r="263" spans="1:2" x14ac:dyDescent="0.2">
      <c r="A263" s="172"/>
      <c r="B263" s="160"/>
    </row>
    <row r="264" spans="1:2" x14ac:dyDescent="0.2">
      <c r="A264" s="172"/>
      <c r="B264" s="160"/>
    </row>
    <row r="265" spans="1:2" x14ac:dyDescent="0.2">
      <c r="A265" s="172"/>
      <c r="B265" s="160"/>
    </row>
    <row r="266" spans="1:2" x14ac:dyDescent="0.2">
      <c r="A266" s="172"/>
      <c r="B266" s="160"/>
    </row>
    <row r="267" spans="1:2" x14ac:dyDescent="0.2">
      <c r="A267" s="172"/>
      <c r="B267" s="160"/>
    </row>
    <row r="268" spans="1:2" x14ac:dyDescent="0.2">
      <c r="A268" s="172"/>
      <c r="B268" s="160"/>
    </row>
    <row r="269" spans="1:2" x14ac:dyDescent="0.2">
      <c r="A269" s="172"/>
      <c r="B269" s="160"/>
    </row>
    <row r="270" spans="1:2" x14ac:dyDescent="0.2">
      <c r="A270" s="172"/>
      <c r="B270" s="160"/>
    </row>
    <row r="271" spans="1:2" x14ac:dyDescent="0.2">
      <c r="A271" s="172"/>
      <c r="B271" s="160"/>
    </row>
    <row r="272" spans="1:2" x14ac:dyDescent="0.2">
      <c r="A272" s="172"/>
      <c r="B272" s="160"/>
    </row>
    <row r="273" spans="1:2" x14ac:dyDescent="0.2">
      <c r="A273" s="172"/>
      <c r="B273" s="160"/>
    </row>
    <row r="274" spans="1:2" x14ac:dyDescent="0.2">
      <c r="A274" s="172"/>
      <c r="B274" s="160"/>
    </row>
    <row r="275" spans="1:2" x14ac:dyDescent="0.2">
      <c r="A275" s="172"/>
      <c r="B275" s="160"/>
    </row>
    <row r="276" spans="1:2" x14ac:dyDescent="0.2">
      <c r="A276" s="172"/>
      <c r="B276" s="160"/>
    </row>
    <row r="277" spans="1:2" x14ac:dyDescent="0.2">
      <c r="A277" s="172"/>
      <c r="B277" s="160"/>
    </row>
    <row r="278" spans="1:2" x14ac:dyDescent="0.2">
      <c r="A278" s="172"/>
      <c r="B278" s="160"/>
    </row>
    <row r="279" spans="1:2" x14ac:dyDescent="0.2">
      <c r="A279" s="172"/>
      <c r="B279" s="160"/>
    </row>
    <row r="280" spans="1:2" x14ac:dyDescent="0.2">
      <c r="A280" s="172"/>
      <c r="B280" s="160"/>
    </row>
    <row r="281" spans="1:2" x14ac:dyDescent="0.2">
      <c r="A281" s="172"/>
      <c r="B281" s="160"/>
    </row>
    <row r="282" spans="1:2" x14ac:dyDescent="0.2">
      <c r="A282" s="172"/>
      <c r="B282" s="160"/>
    </row>
    <row r="283" spans="1:2" x14ac:dyDescent="0.2">
      <c r="A283" s="172"/>
      <c r="B283" s="160"/>
    </row>
    <row r="284" spans="1:2" x14ac:dyDescent="0.2">
      <c r="A284" s="172"/>
      <c r="B284" s="160"/>
    </row>
    <row r="285" spans="1:2" x14ac:dyDescent="0.2">
      <c r="A285" s="172"/>
      <c r="B285" s="160"/>
    </row>
    <row r="286" spans="1:2" x14ac:dyDescent="0.2">
      <c r="A286" s="172"/>
      <c r="B286" s="160"/>
    </row>
    <row r="287" spans="1:2" x14ac:dyDescent="0.2">
      <c r="A287" s="172"/>
      <c r="B287" s="160"/>
    </row>
    <row r="288" spans="1:2" x14ac:dyDescent="0.2">
      <c r="A288" s="172"/>
      <c r="B288" s="160"/>
    </row>
    <row r="289" spans="1:10" x14ac:dyDescent="0.2">
      <c r="A289" s="172"/>
      <c r="B289" s="160"/>
    </row>
    <row r="290" spans="1:10" x14ac:dyDescent="0.2">
      <c r="A290" s="172"/>
      <c r="B290" s="160"/>
    </row>
    <row r="291" spans="1:10" x14ac:dyDescent="0.2">
      <c r="A291" s="172"/>
      <c r="B291" s="160"/>
    </row>
    <row r="292" spans="1:10" x14ac:dyDescent="0.2">
      <c r="A292" s="172"/>
      <c r="B292" s="160"/>
    </row>
    <row r="293" spans="1:10" s="132" customFormat="1" x14ac:dyDescent="0.2">
      <c r="A293" s="173"/>
      <c r="B293" s="160"/>
      <c r="D293" s="160"/>
      <c r="E293" s="70"/>
      <c r="F293" s="70"/>
      <c r="G293" s="70"/>
      <c r="H293" s="70"/>
      <c r="I293" s="70"/>
    </row>
    <row r="294" spans="1:10" x14ac:dyDescent="0.2">
      <c r="A294" s="172"/>
      <c r="B294" s="160"/>
    </row>
    <row r="295" spans="1:10" x14ac:dyDescent="0.2">
      <c r="A295" s="172"/>
      <c r="B295" s="160"/>
    </row>
    <row r="296" spans="1:10" x14ac:dyDescent="0.2">
      <c r="A296" s="172"/>
      <c r="B296" s="160"/>
    </row>
    <row r="297" spans="1:10" x14ac:dyDescent="0.2">
      <c r="A297" s="170"/>
      <c r="B297" s="160"/>
      <c r="C297" s="132"/>
      <c r="D297" s="160"/>
      <c r="I297" s="171"/>
      <c r="J297" s="132"/>
    </row>
    <row r="298" spans="1:10" x14ac:dyDescent="0.2">
      <c r="A298" s="170"/>
      <c r="B298" s="160"/>
      <c r="C298" s="132"/>
      <c r="D298" s="160"/>
      <c r="I298" s="171"/>
      <c r="J298" s="132"/>
    </row>
    <row r="299" spans="1:10" x14ac:dyDescent="0.2">
      <c r="A299" s="170"/>
      <c r="B299" s="160"/>
      <c r="C299" s="132"/>
      <c r="D299" s="160"/>
      <c r="I299" s="171"/>
      <c r="J299" s="132"/>
    </row>
    <row r="300" spans="1:10" x14ac:dyDescent="0.2">
      <c r="A300" s="172"/>
      <c r="B300" s="160"/>
    </row>
    <row r="301" spans="1:10" x14ac:dyDescent="0.2">
      <c r="A301" s="172"/>
      <c r="B301" s="160"/>
    </row>
    <row r="302" spans="1:10" x14ac:dyDescent="0.2">
      <c r="A302" s="172"/>
      <c r="B302" s="160"/>
    </row>
    <row r="303" spans="1:10" x14ac:dyDescent="0.2">
      <c r="A303" s="172"/>
      <c r="B303" s="160"/>
    </row>
    <row r="304" spans="1:10" x14ac:dyDescent="0.2">
      <c r="A304" s="172"/>
      <c r="B304" s="160"/>
    </row>
    <row r="305" spans="1:10" x14ac:dyDescent="0.2">
      <c r="A305" s="172"/>
      <c r="B305" s="160"/>
    </row>
    <row r="306" spans="1:10" x14ac:dyDescent="0.2">
      <c r="A306" s="172"/>
      <c r="B306" s="160"/>
    </row>
    <row r="307" spans="1:10" x14ac:dyDescent="0.2">
      <c r="A307" s="172"/>
      <c r="B307" s="160"/>
    </row>
    <row r="308" spans="1:10" x14ac:dyDescent="0.2">
      <c r="A308" s="172"/>
      <c r="B308" s="160"/>
    </row>
    <row r="309" spans="1:10" x14ac:dyDescent="0.2">
      <c r="A309" s="172"/>
      <c r="B309" s="160"/>
      <c r="C309" s="132"/>
      <c r="D309" s="160"/>
    </row>
    <row r="310" spans="1:10" x14ac:dyDescent="0.2">
      <c r="A310" s="172"/>
      <c r="B310" s="160"/>
      <c r="C310" s="132"/>
      <c r="D310" s="160"/>
    </row>
    <row r="311" spans="1:10" x14ac:dyDescent="0.2">
      <c r="A311" s="172"/>
      <c r="B311" s="160"/>
      <c r="C311" s="132"/>
      <c r="D311" s="160"/>
    </row>
    <row r="312" spans="1:10" x14ac:dyDescent="0.2">
      <c r="A312" s="172"/>
      <c r="B312" s="160"/>
      <c r="C312" s="132"/>
      <c r="D312" s="160"/>
    </row>
    <row r="313" spans="1:10" x14ac:dyDescent="0.2">
      <c r="A313" s="172"/>
      <c r="B313" s="160"/>
      <c r="C313" s="132"/>
      <c r="D313" s="160"/>
    </row>
    <row r="314" spans="1:10" x14ac:dyDescent="0.2">
      <c r="A314" s="172"/>
      <c r="B314" s="160"/>
      <c r="C314" s="132"/>
      <c r="D314" s="160"/>
    </row>
    <row r="315" spans="1:10" x14ac:dyDescent="0.2">
      <c r="A315" s="172"/>
      <c r="B315" s="160"/>
      <c r="C315" s="132"/>
      <c r="D315" s="160"/>
    </row>
    <row r="316" spans="1:10" x14ac:dyDescent="0.2">
      <c r="A316" s="172"/>
      <c r="B316" s="160"/>
      <c r="C316" s="132"/>
      <c r="D316" s="160"/>
    </row>
    <row r="317" spans="1:10" x14ac:dyDescent="0.2">
      <c r="A317" s="172"/>
      <c r="B317" s="160"/>
      <c r="C317" s="132"/>
      <c r="D317" s="160"/>
    </row>
    <row r="318" spans="1:10" x14ac:dyDescent="0.2">
      <c r="A318" s="172"/>
      <c r="B318" s="160"/>
      <c r="C318" s="132"/>
      <c r="D318" s="160"/>
    </row>
    <row r="319" spans="1:10" x14ac:dyDescent="0.2">
      <c r="A319" s="172"/>
      <c r="B319" s="160"/>
      <c r="C319" s="132"/>
      <c r="D319" s="160"/>
    </row>
    <row r="320" spans="1:10" x14ac:dyDescent="0.2">
      <c r="A320" s="172"/>
      <c r="B320" s="160"/>
      <c r="C320" s="132"/>
      <c r="D320" s="160"/>
      <c r="J320" s="165"/>
    </row>
    <row r="321" spans="1:4" x14ac:dyDescent="0.2">
      <c r="A321" s="172"/>
      <c r="B321" s="160"/>
      <c r="C321" s="132"/>
      <c r="D321" s="160"/>
    </row>
    <row r="322" spans="1:4" x14ac:dyDescent="0.2">
      <c r="A322" s="172"/>
      <c r="B322" s="160"/>
      <c r="C322" s="132"/>
      <c r="D322" s="160"/>
    </row>
    <row r="323" spans="1:4" x14ac:dyDescent="0.2">
      <c r="A323" s="172"/>
      <c r="B323" s="160"/>
      <c r="C323" s="132"/>
      <c r="D323" s="160"/>
    </row>
    <row r="324" spans="1:4" x14ac:dyDescent="0.2">
      <c r="A324" s="172"/>
      <c r="B324" s="160"/>
      <c r="C324" s="132"/>
      <c r="D324" s="160"/>
    </row>
    <row r="325" spans="1:4" x14ac:dyDescent="0.2">
      <c r="A325" s="174"/>
      <c r="B325" s="160"/>
    </row>
    <row r="326" spans="1:4" x14ac:dyDescent="0.2">
      <c r="B326" s="160"/>
    </row>
    <row r="327" spans="1:4" x14ac:dyDescent="0.2">
      <c r="B327" s="160"/>
    </row>
    <row r="328" spans="1:4" x14ac:dyDescent="0.2">
      <c r="B328" s="160"/>
    </row>
    <row r="329" spans="1:4" x14ac:dyDescent="0.2">
      <c r="B329" s="160"/>
    </row>
    <row r="330" spans="1:4" x14ac:dyDescent="0.2">
      <c r="B330" s="160"/>
    </row>
    <row r="331" spans="1:4" x14ac:dyDescent="0.2">
      <c r="B331" s="160"/>
    </row>
    <row r="332" spans="1:4" x14ac:dyDescent="0.2">
      <c r="B332" s="160"/>
    </row>
    <row r="333" spans="1:4" x14ac:dyDescent="0.2">
      <c r="B333" s="160"/>
    </row>
    <row r="334" spans="1:4" x14ac:dyDescent="0.2">
      <c r="B334" s="160"/>
      <c r="C334" s="132"/>
      <c r="D334" s="160"/>
    </row>
    <row r="335" spans="1:4" x14ac:dyDescent="0.2">
      <c r="B335" s="160"/>
    </row>
    <row r="336" spans="1:4" x14ac:dyDescent="0.2">
      <c r="B336" s="160"/>
      <c r="C336" s="132"/>
      <c r="D336" s="160"/>
    </row>
    <row r="337" spans="1:10" x14ac:dyDescent="0.2">
      <c r="B337" s="160"/>
      <c r="C337" s="132"/>
      <c r="D337" s="160"/>
    </row>
    <row r="338" spans="1:10" x14ac:dyDescent="0.2">
      <c r="B338" s="160"/>
      <c r="C338" s="132"/>
      <c r="D338" s="160"/>
    </row>
    <row r="339" spans="1:10" x14ac:dyDescent="0.2">
      <c r="B339" s="160"/>
      <c r="C339" s="132"/>
      <c r="D339" s="160"/>
    </row>
    <row r="340" spans="1:10" x14ac:dyDescent="0.2">
      <c r="B340" s="160"/>
      <c r="C340" s="132"/>
      <c r="D340" s="160"/>
    </row>
    <row r="341" spans="1:10" x14ac:dyDescent="0.2">
      <c r="A341" s="160"/>
      <c r="B341" s="160"/>
      <c r="C341" s="161"/>
      <c r="D341" s="162"/>
      <c r="E341" s="72"/>
      <c r="F341" s="72"/>
      <c r="G341" s="72"/>
      <c r="H341" s="72"/>
      <c r="I341" s="72"/>
      <c r="J341" s="132"/>
    </row>
    <row r="342" spans="1:10" x14ac:dyDescent="0.2">
      <c r="A342" s="71"/>
      <c r="B342" s="160"/>
    </row>
    <row r="343" spans="1:10" x14ac:dyDescent="0.2">
      <c r="A343" s="172"/>
    </row>
    <row r="344" spans="1:10" x14ac:dyDescent="0.2">
      <c r="A344" s="172"/>
    </row>
    <row r="345" spans="1:10" x14ac:dyDescent="0.2">
      <c r="A345" s="172"/>
    </row>
    <row r="346" spans="1:10" x14ac:dyDescent="0.2">
      <c r="A346" s="172"/>
      <c r="C346" s="132"/>
      <c r="D346" s="160"/>
      <c r="J346" s="165"/>
    </row>
    <row r="347" spans="1:10" x14ac:dyDescent="0.2">
      <c r="A347" s="172"/>
      <c r="C347" s="132"/>
      <c r="D347" s="160"/>
      <c r="J347" s="165"/>
    </row>
    <row r="348" spans="1:10" x14ac:dyDescent="0.2">
      <c r="A348" s="172"/>
      <c r="C348" s="132"/>
      <c r="D348" s="160"/>
      <c r="J348" s="165"/>
    </row>
    <row r="349" spans="1:10" x14ac:dyDescent="0.2">
      <c r="A349" s="172"/>
      <c r="J349" s="165"/>
    </row>
    <row r="350" spans="1:10" x14ac:dyDescent="0.2">
      <c r="A350" s="172"/>
      <c r="J350" s="165"/>
    </row>
    <row r="351" spans="1:10" x14ac:dyDescent="0.2">
      <c r="A351" s="172"/>
      <c r="J351" s="165"/>
    </row>
    <row r="352" spans="1:10" x14ac:dyDescent="0.2">
      <c r="A352" s="172"/>
      <c r="J352" s="165"/>
    </row>
    <row r="353" spans="1:10" x14ac:dyDescent="0.2">
      <c r="A353" s="172"/>
      <c r="J353" s="165"/>
    </row>
    <row r="354" spans="1:10" x14ac:dyDescent="0.2">
      <c r="A354" s="172"/>
      <c r="C354" s="132"/>
      <c r="J354" s="165"/>
    </row>
    <row r="355" spans="1:10" x14ac:dyDescent="0.2">
      <c r="A355" s="172"/>
      <c r="C355" s="132"/>
      <c r="J355" s="165"/>
    </row>
    <row r="356" spans="1:10" x14ac:dyDescent="0.2">
      <c r="A356" s="172"/>
      <c r="C356" s="132"/>
      <c r="D356" s="160"/>
      <c r="J356" s="165"/>
    </row>
    <row r="357" spans="1:10" x14ac:dyDescent="0.2">
      <c r="A357" s="172"/>
      <c r="J357" s="165"/>
    </row>
    <row r="358" spans="1:10" x14ac:dyDescent="0.2">
      <c r="A358" s="172"/>
      <c r="J358" s="165"/>
    </row>
    <row r="359" spans="1:10" x14ac:dyDescent="0.2">
      <c r="A359" s="172"/>
      <c r="J359" s="165"/>
    </row>
    <row r="360" spans="1:10" x14ac:dyDescent="0.2">
      <c r="A360" s="172"/>
      <c r="C360" s="132"/>
      <c r="J360" s="165"/>
    </row>
    <row r="361" spans="1:10" x14ac:dyDescent="0.2">
      <c r="A361" s="172"/>
      <c r="B361" s="160"/>
      <c r="C361" s="132"/>
      <c r="D361" s="160"/>
      <c r="H361" s="167"/>
      <c r="I361" s="167"/>
      <c r="J361" s="165"/>
    </row>
    <row r="362" spans="1:10" x14ac:dyDescent="0.2">
      <c r="A362" s="172"/>
      <c r="B362" s="160"/>
      <c r="C362" s="132"/>
      <c r="D362" s="160"/>
      <c r="H362" s="167"/>
      <c r="I362" s="167"/>
      <c r="J362" s="165"/>
    </row>
    <row r="363" spans="1:10" x14ac:dyDescent="0.2">
      <c r="A363" s="172"/>
      <c r="B363" s="160"/>
      <c r="C363" s="132"/>
      <c r="D363" s="160"/>
      <c r="H363" s="167"/>
      <c r="I363" s="167"/>
      <c r="J363" s="165"/>
    </row>
    <row r="364" spans="1:10" x14ac:dyDescent="0.2">
      <c r="A364" s="172"/>
      <c r="B364" s="160"/>
      <c r="C364" s="132"/>
      <c r="D364" s="160"/>
      <c r="H364" s="167"/>
      <c r="I364" s="167"/>
      <c r="J364" s="165"/>
    </row>
    <row r="365" spans="1:10" x14ac:dyDescent="0.2">
      <c r="A365" s="172"/>
      <c r="B365" s="160"/>
      <c r="C365" s="132"/>
      <c r="D365" s="160"/>
      <c r="H365" s="167"/>
      <c r="I365" s="167"/>
      <c r="J365" s="165"/>
    </row>
    <row r="366" spans="1:10" x14ac:dyDescent="0.2">
      <c r="A366" s="172"/>
      <c r="B366" s="160"/>
      <c r="C366" s="132"/>
      <c r="D366" s="160"/>
      <c r="H366" s="167"/>
      <c r="I366" s="167"/>
      <c r="J366" s="165"/>
    </row>
    <row r="367" spans="1:10" x14ac:dyDescent="0.2">
      <c r="A367" s="172"/>
      <c r="B367" s="160"/>
      <c r="C367" s="132"/>
      <c r="D367" s="160"/>
      <c r="H367" s="167"/>
      <c r="I367" s="167"/>
      <c r="J367" s="165"/>
    </row>
    <row r="368" spans="1:10" x14ac:dyDescent="0.2">
      <c r="A368" s="175"/>
      <c r="C368" s="176"/>
      <c r="D368" s="132"/>
      <c r="J368" s="132"/>
    </row>
    <row r="369" spans="1:10" x14ac:dyDescent="0.2">
      <c r="A369" s="172"/>
      <c r="B369" s="160"/>
      <c r="C369" s="132"/>
      <c r="D369" s="160"/>
    </row>
    <row r="370" spans="1:10" x14ac:dyDescent="0.2">
      <c r="A370" s="172"/>
      <c r="B370" s="160"/>
      <c r="C370" s="132"/>
      <c r="D370" s="160"/>
    </row>
    <row r="371" spans="1:10" x14ac:dyDescent="0.2">
      <c r="A371" s="172"/>
      <c r="B371" s="160"/>
      <c r="C371" s="132"/>
      <c r="D371" s="160"/>
    </row>
    <row r="372" spans="1:10" x14ac:dyDescent="0.2">
      <c r="A372" s="173"/>
      <c r="B372" s="160"/>
      <c r="C372" s="132"/>
      <c r="D372" s="160"/>
    </row>
    <row r="373" spans="1:10" x14ac:dyDescent="0.2">
      <c r="A373" s="173"/>
      <c r="B373" s="160"/>
      <c r="C373" s="132"/>
      <c r="D373" s="160"/>
      <c r="E373" s="167"/>
      <c r="F373" s="167"/>
      <c r="G373" s="167"/>
      <c r="H373" s="167"/>
      <c r="I373" s="167"/>
      <c r="J373" s="165"/>
    </row>
    <row r="374" spans="1:10" x14ac:dyDescent="0.2">
      <c r="A374" s="173"/>
      <c r="B374" s="160"/>
      <c r="C374" s="132"/>
      <c r="D374" s="132"/>
      <c r="E374" s="8"/>
      <c r="F374" s="8"/>
      <c r="G374" s="8"/>
      <c r="H374" s="8"/>
      <c r="I374" s="8"/>
    </row>
    <row r="375" spans="1:10" x14ac:dyDescent="0.2">
      <c r="A375" s="173"/>
      <c r="B375" s="160"/>
      <c r="C375" s="132"/>
      <c r="D375" s="160"/>
      <c r="E375" s="167"/>
      <c r="F375" s="167"/>
      <c r="G375" s="167"/>
      <c r="H375" s="167"/>
      <c r="I375" s="167"/>
      <c r="J375" s="165"/>
    </row>
    <row r="376" spans="1:10" x14ac:dyDescent="0.2">
      <c r="A376" s="173"/>
      <c r="B376" s="160"/>
      <c r="C376" s="132"/>
      <c r="D376" s="160"/>
    </row>
    <row r="377" spans="1:10" x14ac:dyDescent="0.2">
      <c r="A377" s="173"/>
      <c r="B377" s="160"/>
      <c r="C377" s="132"/>
      <c r="D377" s="160"/>
      <c r="I377" s="167"/>
      <c r="J377" s="165"/>
    </row>
    <row r="378" spans="1:10" x14ac:dyDescent="0.2">
      <c r="A378" s="173"/>
      <c r="B378" s="160"/>
      <c r="C378" s="132"/>
      <c r="D378" s="160"/>
      <c r="J378" s="165"/>
    </row>
    <row r="379" spans="1:10" x14ac:dyDescent="0.2">
      <c r="A379" s="173"/>
      <c r="B379" s="160"/>
      <c r="C379" s="132"/>
      <c r="D379" s="160"/>
      <c r="J379" s="165"/>
    </row>
    <row r="380" spans="1:10" x14ac:dyDescent="0.2">
      <c r="A380" s="173"/>
      <c r="B380" s="160"/>
      <c r="C380" s="132"/>
      <c r="D380" s="160"/>
      <c r="J380" s="165"/>
    </row>
    <row r="381" spans="1:10" x14ac:dyDescent="0.2">
      <c r="A381" s="173"/>
      <c r="B381" s="160"/>
      <c r="C381" s="132"/>
      <c r="D381" s="132"/>
      <c r="E381" s="8"/>
      <c r="F381" s="8"/>
      <c r="G381" s="8"/>
      <c r="H381" s="8"/>
      <c r="I381" s="8"/>
    </row>
    <row r="382" spans="1:10" x14ac:dyDescent="0.2">
      <c r="A382" s="173"/>
      <c r="B382" s="160"/>
      <c r="C382" s="132"/>
      <c r="D382" s="160"/>
    </row>
    <row r="383" spans="1:10" x14ac:dyDescent="0.2">
      <c r="A383" s="173"/>
      <c r="B383" s="160"/>
      <c r="C383" s="132"/>
      <c r="D383" s="160"/>
    </row>
    <row r="384" spans="1:10" x14ac:dyDescent="0.2">
      <c r="A384" s="173"/>
      <c r="B384" s="160"/>
      <c r="C384" s="132"/>
      <c r="D384" s="160"/>
      <c r="J384" s="165"/>
    </row>
    <row r="385" spans="1:10" x14ac:dyDescent="0.2">
      <c r="A385" s="173"/>
      <c r="B385" s="160"/>
      <c r="C385" s="132"/>
      <c r="D385" s="160"/>
      <c r="J385" s="165"/>
    </row>
    <row r="386" spans="1:10" x14ac:dyDescent="0.2">
      <c r="A386" s="173"/>
      <c r="B386" s="160"/>
      <c r="C386" s="132"/>
      <c r="D386" s="160"/>
      <c r="J386" s="165"/>
    </row>
    <row r="387" spans="1:10" x14ac:dyDescent="0.2">
      <c r="A387" s="173"/>
      <c r="B387" s="160"/>
      <c r="C387" s="132"/>
      <c r="D387" s="160"/>
      <c r="J387" s="165"/>
    </row>
    <row r="388" spans="1:10" x14ac:dyDescent="0.2">
      <c r="A388" s="173"/>
      <c r="B388" s="160"/>
      <c r="C388" s="132"/>
      <c r="D388" s="160"/>
      <c r="J388" s="165"/>
    </row>
    <row r="389" spans="1:10" x14ac:dyDescent="0.2">
      <c r="A389" s="172"/>
      <c r="B389" s="160"/>
      <c r="D389" s="160"/>
      <c r="J389" s="165"/>
    </row>
    <row r="390" spans="1:10" x14ac:dyDescent="0.2">
      <c r="A390" s="172"/>
      <c r="B390" s="160"/>
      <c r="D390" s="160"/>
      <c r="J390" s="165"/>
    </row>
    <row r="391" spans="1:10" x14ac:dyDescent="0.2">
      <c r="A391" s="172"/>
      <c r="B391" s="160"/>
      <c r="D391" s="160"/>
      <c r="J391" s="165"/>
    </row>
    <row r="392" spans="1:10" x14ac:dyDescent="0.2">
      <c r="A392" s="172"/>
      <c r="B392" s="160"/>
      <c r="D392" s="160"/>
      <c r="J392" s="165"/>
    </row>
    <row r="393" spans="1:10" x14ac:dyDescent="0.2">
      <c r="A393" s="172"/>
      <c r="B393" s="160"/>
      <c r="D393" s="160"/>
      <c r="J393" s="165"/>
    </row>
    <row r="394" spans="1:10" x14ac:dyDescent="0.2">
      <c r="A394" s="172"/>
      <c r="B394" s="160"/>
      <c r="D394" s="160"/>
      <c r="J394" s="165"/>
    </row>
    <row r="395" spans="1:10" x14ac:dyDescent="0.2">
      <c r="A395" s="172"/>
      <c r="B395" s="160"/>
      <c r="D395" s="160"/>
      <c r="J395" s="165"/>
    </row>
    <row r="396" spans="1:10" x14ac:dyDescent="0.2">
      <c r="A396" s="172"/>
      <c r="B396" s="160"/>
      <c r="D396" s="160"/>
      <c r="J396" s="165"/>
    </row>
    <row r="397" spans="1:10" x14ac:dyDescent="0.2">
      <c r="A397" s="172"/>
      <c r="B397" s="160"/>
      <c r="D397" s="160"/>
      <c r="J397" s="165"/>
    </row>
    <row r="398" spans="1:10" x14ac:dyDescent="0.2">
      <c r="A398" s="172"/>
      <c r="B398" s="160"/>
      <c r="D398" s="160"/>
      <c r="J398" s="165"/>
    </row>
    <row r="399" spans="1:10" x14ac:dyDescent="0.2">
      <c r="A399" s="172"/>
      <c r="B399" s="168"/>
      <c r="C399" s="165"/>
      <c r="D399" s="168"/>
      <c r="E399" s="167"/>
      <c r="F399" s="167"/>
      <c r="G399" s="167"/>
      <c r="H399" s="167"/>
      <c r="I399" s="167"/>
      <c r="J399" s="165"/>
    </row>
    <row r="400" spans="1:10" x14ac:dyDescent="0.2">
      <c r="A400" s="172"/>
      <c r="B400" s="160"/>
      <c r="D400" s="160"/>
      <c r="J400" s="165"/>
    </row>
    <row r="401" spans="1:10" x14ac:dyDescent="0.2">
      <c r="A401" s="172"/>
      <c r="B401" s="160"/>
      <c r="D401" s="160"/>
      <c r="J401" s="165"/>
    </row>
    <row r="402" spans="1:10" x14ac:dyDescent="0.2">
      <c r="A402" s="172"/>
      <c r="B402" s="160"/>
      <c r="D402" s="160"/>
      <c r="J402" s="165"/>
    </row>
    <row r="403" spans="1:10" x14ac:dyDescent="0.2">
      <c r="A403" s="172"/>
      <c r="B403" s="160"/>
      <c r="C403" s="132"/>
      <c r="D403" s="160"/>
      <c r="J403" s="177"/>
    </row>
    <row r="404" spans="1:10" x14ac:dyDescent="0.2">
      <c r="A404" s="172"/>
      <c r="B404" s="160"/>
      <c r="C404" s="132"/>
      <c r="D404" s="160"/>
      <c r="J404" s="177"/>
    </row>
    <row r="405" spans="1:10" x14ac:dyDescent="0.2">
      <c r="A405" s="172"/>
      <c r="B405" s="160"/>
      <c r="C405" s="132"/>
      <c r="D405" s="160"/>
      <c r="J405" s="177"/>
    </row>
    <row r="406" spans="1:10" x14ac:dyDescent="0.2">
      <c r="A406" s="172"/>
      <c r="B406" s="160"/>
      <c r="C406" s="132"/>
      <c r="D406" s="160"/>
      <c r="J406" s="177"/>
    </row>
    <row r="407" spans="1:10" x14ac:dyDescent="0.2">
      <c r="A407" s="172"/>
      <c r="B407" s="160"/>
      <c r="D407" s="8"/>
      <c r="E407" s="8"/>
      <c r="F407" s="8"/>
      <c r="G407" s="8"/>
      <c r="H407" s="8"/>
      <c r="I407" s="8"/>
      <c r="J407" s="177"/>
    </row>
    <row r="408" spans="1:10" x14ac:dyDescent="0.2">
      <c r="A408" s="173"/>
      <c r="B408" s="160"/>
      <c r="D408" s="8"/>
      <c r="E408" s="8"/>
      <c r="F408" s="8"/>
      <c r="G408" s="8"/>
      <c r="H408" s="8"/>
      <c r="I408" s="8"/>
      <c r="J408" s="132"/>
    </row>
    <row r="409" spans="1:10" x14ac:dyDescent="0.2">
      <c r="A409" s="173"/>
      <c r="B409" s="160"/>
      <c r="C409" s="132"/>
      <c r="D409" s="160"/>
      <c r="J409" s="132"/>
    </row>
    <row r="410" spans="1:10" x14ac:dyDescent="0.2">
      <c r="A410" s="173"/>
      <c r="B410" s="160"/>
      <c r="J410" s="132"/>
    </row>
    <row r="411" spans="1:10" x14ac:dyDescent="0.2">
      <c r="A411" s="173"/>
      <c r="B411" s="160"/>
      <c r="C411" s="132"/>
      <c r="D411" s="160"/>
      <c r="J411" s="132"/>
    </row>
    <row r="412" spans="1:10" x14ac:dyDescent="0.2">
      <c r="A412" s="173"/>
      <c r="B412" s="160"/>
      <c r="C412" s="132"/>
      <c r="D412" s="160"/>
      <c r="J412" s="132"/>
    </row>
    <row r="413" spans="1:10" x14ac:dyDescent="0.2">
      <c r="A413" s="173"/>
      <c r="B413" s="160"/>
      <c r="C413" s="132"/>
      <c r="D413" s="160"/>
      <c r="J413" s="165"/>
    </row>
    <row r="414" spans="1:10" x14ac:dyDescent="0.2">
      <c r="A414" s="178"/>
      <c r="B414" s="160"/>
      <c r="C414" s="132"/>
      <c r="D414" s="160"/>
      <c r="J414" s="165"/>
    </row>
    <row r="415" spans="1:10" x14ac:dyDescent="0.2">
      <c r="A415" s="178"/>
      <c r="B415" s="160"/>
      <c r="C415" s="132"/>
      <c r="D415" s="160"/>
      <c r="J415" s="165"/>
    </row>
    <row r="416" spans="1:10" x14ac:dyDescent="0.2">
      <c r="A416" s="178"/>
      <c r="B416" s="160"/>
      <c r="C416" s="132"/>
      <c r="D416" s="160"/>
      <c r="E416" s="167"/>
      <c r="F416" s="167"/>
      <c r="G416" s="167"/>
      <c r="H416" s="167"/>
      <c r="I416" s="167"/>
      <c r="J416" s="165"/>
    </row>
    <row r="417" spans="1:10" x14ac:dyDescent="0.2">
      <c r="A417" s="178"/>
      <c r="B417" s="160"/>
      <c r="C417" s="132"/>
      <c r="D417" s="160"/>
      <c r="J417" s="165"/>
    </row>
    <row r="418" spans="1:10" x14ac:dyDescent="0.2">
      <c r="A418" s="178"/>
      <c r="B418" s="160"/>
      <c r="C418" s="132"/>
      <c r="D418" s="160"/>
      <c r="J418" s="165"/>
    </row>
    <row r="419" spans="1:10" x14ac:dyDescent="0.2">
      <c r="A419" s="178"/>
      <c r="B419" s="160"/>
      <c r="C419" s="132"/>
      <c r="D419" s="160"/>
      <c r="J419" s="165"/>
    </row>
    <row r="420" spans="1:10" x14ac:dyDescent="0.2">
      <c r="A420" s="178"/>
      <c r="B420" s="160"/>
      <c r="C420" s="132"/>
      <c r="D420" s="160"/>
      <c r="J420" s="165"/>
    </row>
    <row r="421" spans="1:10" x14ac:dyDescent="0.2">
      <c r="A421" s="160"/>
      <c r="B421" s="160"/>
      <c r="C421" s="132"/>
      <c r="D421" s="160"/>
      <c r="J421" s="165"/>
    </row>
    <row r="422" spans="1:10" x14ac:dyDescent="0.2">
      <c r="B422" s="160"/>
      <c r="D422" s="160"/>
      <c r="J422" s="165"/>
    </row>
    <row r="423" spans="1:10" x14ac:dyDescent="0.2">
      <c r="B423" s="160"/>
      <c r="D423" s="160"/>
      <c r="J423" s="165"/>
    </row>
    <row r="424" spans="1:10" x14ac:dyDescent="0.2">
      <c r="B424" s="160"/>
      <c r="D424" s="160"/>
      <c r="J424" s="165"/>
    </row>
    <row r="425" spans="1:10" x14ac:dyDescent="0.2">
      <c r="B425" s="160"/>
      <c r="D425" s="160"/>
      <c r="J425" s="165"/>
    </row>
    <row r="426" spans="1:10" x14ac:dyDescent="0.2">
      <c r="B426" s="160"/>
      <c r="D426" s="160"/>
      <c r="J426" s="165"/>
    </row>
    <row r="427" spans="1:10" x14ac:dyDescent="0.2">
      <c r="A427" s="162"/>
      <c r="B427" s="162"/>
      <c r="C427" s="161"/>
      <c r="D427" s="162"/>
      <c r="E427" s="72"/>
      <c r="F427" s="72"/>
      <c r="G427" s="72"/>
      <c r="H427" s="72"/>
      <c r="I427" s="72"/>
      <c r="J427" s="176"/>
    </row>
    <row r="429" spans="1:10" x14ac:dyDescent="0.2">
      <c r="A429" s="71"/>
      <c r="B429" s="71"/>
      <c r="C429" s="179"/>
      <c r="D429" s="71"/>
      <c r="E429" s="72"/>
      <c r="F429" s="72"/>
      <c r="G429" s="72"/>
      <c r="H429" s="72"/>
      <c r="I429" s="72"/>
      <c r="J429" s="20"/>
    </row>
    <row r="430" spans="1:10" x14ac:dyDescent="0.2">
      <c r="D430" s="73"/>
      <c r="E430" s="72"/>
      <c r="F430" s="72"/>
      <c r="G430" s="72"/>
      <c r="H430" s="72"/>
    </row>
    <row r="431" spans="1:10" x14ac:dyDescent="0.2">
      <c r="D431" s="71"/>
      <c r="E431" s="72"/>
      <c r="F431" s="72"/>
      <c r="G431" s="72"/>
      <c r="H431" s="7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DAC1-710B-4058-B627-A0EFDB4082E6}">
  <dimension ref="A1:EV451"/>
  <sheetViews>
    <sheetView zoomScale="115" zoomScaleNormal="115" workbookViewId="0">
      <pane ySplit="2" topLeftCell="A431" activePane="bottomLeft" state="frozen"/>
      <selection pane="bottomLeft" activeCell="F311" sqref="F311:F313"/>
    </sheetView>
  </sheetViews>
  <sheetFormatPr defaultColWidth="8.85546875" defaultRowHeight="12.75" customHeight="1" x14ac:dyDescent="0.2"/>
  <cols>
    <col min="1" max="1" width="87.85546875" style="106" customWidth="1"/>
    <col min="2" max="2" width="4.42578125" style="77" customWidth="1"/>
    <col min="3" max="3" width="72.28515625" style="58" customWidth="1"/>
    <col min="4" max="4" width="14.42578125" style="77" customWidth="1"/>
    <col min="5" max="5" width="16.140625" style="100" customWidth="1"/>
    <col min="6" max="6" width="16.7109375" style="100" bestFit="1" customWidth="1"/>
    <col min="7" max="8" width="16.42578125" style="100" customWidth="1"/>
    <col min="9" max="9" width="17" style="100" bestFit="1" customWidth="1"/>
    <col min="10" max="10" width="84.85546875" style="68" customWidth="1"/>
    <col min="11" max="16384" width="8.85546875" style="35"/>
  </cols>
  <sheetData>
    <row r="1" spans="1:40" ht="12.75" customHeight="1" x14ac:dyDescent="0.2">
      <c r="A1" s="141"/>
      <c r="C1" s="153"/>
      <c r="D1" s="153"/>
      <c r="E1" s="153"/>
    </row>
    <row r="2" spans="1:40" x14ac:dyDescent="0.2">
      <c r="A2" s="103" t="s">
        <v>25</v>
      </c>
      <c r="B2" s="61" t="s">
        <v>31</v>
      </c>
      <c r="C2" s="59" t="s">
        <v>55</v>
      </c>
      <c r="D2" s="61" t="s">
        <v>34</v>
      </c>
      <c r="E2" s="60" t="s">
        <v>43</v>
      </c>
      <c r="F2" s="60" t="s">
        <v>44</v>
      </c>
      <c r="G2" s="60" t="s">
        <v>45</v>
      </c>
      <c r="H2" s="60" t="s">
        <v>46</v>
      </c>
      <c r="I2" s="60" t="s">
        <v>47</v>
      </c>
      <c r="J2" s="61" t="s">
        <v>7</v>
      </c>
    </row>
    <row r="3" spans="1:40" x14ac:dyDescent="0.2">
      <c r="A3" s="104"/>
      <c r="B3" s="75"/>
      <c r="C3" s="62"/>
      <c r="D3" s="75"/>
      <c r="E3" s="90"/>
      <c r="F3" s="90"/>
      <c r="G3" s="90"/>
      <c r="H3" s="90"/>
      <c r="I3" s="90"/>
      <c r="J3" s="63"/>
    </row>
    <row r="4" spans="1:40" x14ac:dyDescent="0.2">
      <c r="A4" s="105" t="s">
        <v>35</v>
      </c>
      <c r="B4" s="111"/>
      <c r="C4" s="142" t="s">
        <v>51</v>
      </c>
      <c r="D4" s="76"/>
      <c r="E4" s="91"/>
      <c r="F4" s="91"/>
      <c r="G4" s="91"/>
      <c r="H4" s="91"/>
      <c r="I4" s="91"/>
      <c r="J4" s="64"/>
    </row>
    <row r="5" spans="1:40" x14ac:dyDescent="0.2">
      <c r="A5" s="115"/>
      <c r="B5" s="143"/>
      <c r="C5" s="144"/>
      <c r="D5" s="116"/>
      <c r="E5" s="108"/>
      <c r="F5" s="108"/>
      <c r="G5" s="108"/>
      <c r="H5" s="108"/>
      <c r="I5" s="108"/>
      <c r="J5" s="107"/>
    </row>
    <row r="6" spans="1:40" s="282" customFormat="1" x14ac:dyDescent="0.2">
      <c r="A6" s="287" t="s">
        <v>117</v>
      </c>
      <c r="B6" s="375"/>
      <c r="C6" s="376"/>
      <c r="D6" s="375"/>
      <c r="E6" s="377"/>
      <c r="F6" s="279"/>
      <c r="G6" s="279"/>
      <c r="H6" s="280"/>
      <c r="I6" s="281"/>
      <c r="J6" s="278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x14ac:dyDescent="0.2">
      <c r="A7" s="288"/>
      <c r="B7" s="233">
        <v>1</v>
      </c>
      <c r="C7" s="243" t="s">
        <v>150</v>
      </c>
      <c r="D7" s="263">
        <v>188720746</v>
      </c>
      <c r="E7" s="289">
        <v>1500</v>
      </c>
      <c r="F7" s="92"/>
      <c r="G7" s="92"/>
      <c r="H7" s="93"/>
      <c r="I7" s="88"/>
      <c r="J7" s="65"/>
    </row>
    <row r="8" spans="1:40" x14ac:dyDescent="0.2">
      <c r="A8" s="288"/>
      <c r="B8" s="233">
        <v>2</v>
      </c>
      <c r="C8" s="290" t="s">
        <v>352</v>
      </c>
      <c r="D8" s="222">
        <v>303531094</v>
      </c>
      <c r="E8" s="289">
        <v>2400</v>
      </c>
      <c r="F8" s="92">
        <v>3000</v>
      </c>
      <c r="G8" s="92"/>
      <c r="H8" s="93"/>
      <c r="I8" s="88"/>
      <c r="J8" s="65"/>
    </row>
    <row r="9" spans="1:40" x14ac:dyDescent="0.2">
      <c r="A9" s="292"/>
      <c r="B9" s="233">
        <v>3</v>
      </c>
      <c r="C9" s="290" t="s">
        <v>164</v>
      </c>
      <c r="D9" s="263">
        <v>188720931</v>
      </c>
      <c r="E9" s="289">
        <v>2000</v>
      </c>
      <c r="F9" s="92"/>
      <c r="G9" s="92"/>
      <c r="H9" s="93"/>
      <c r="I9" s="88"/>
      <c r="J9" s="65"/>
    </row>
    <row r="10" spans="1:40" x14ac:dyDescent="0.2">
      <c r="A10" s="293"/>
      <c r="B10" s="233">
        <v>4</v>
      </c>
      <c r="C10" s="290" t="s">
        <v>350</v>
      </c>
      <c r="D10" s="245">
        <v>190807286</v>
      </c>
      <c r="E10" s="289">
        <v>1300</v>
      </c>
      <c r="F10" s="92">
        <v>1500</v>
      </c>
      <c r="G10" s="92"/>
      <c r="H10" s="93"/>
      <c r="I10" s="88"/>
      <c r="J10" s="65"/>
    </row>
    <row r="11" spans="1:40" x14ac:dyDescent="0.2">
      <c r="A11" s="293"/>
      <c r="B11" s="233">
        <v>5</v>
      </c>
      <c r="C11" s="290" t="s">
        <v>279</v>
      </c>
      <c r="D11" s="283">
        <v>302430295</v>
      </c>
      <c r="E11" s="289">
        <v>2500</v>
      </c>
      <c r="F11" s="92"/>
      <c r="G11" s="92"/>
      <c r="H11" s="93"/>
      <c r="I11" s="88"/>
      <c r="J11" s="65"/>
    </row>
    <row r="12" spans="1:40" x14ac:dyDescent="0.2">
      <c r="A12" s="293"/>
      <c r="B12" s="233">
        <v>6</v>
      </c>
      <c r="C12" s="290" t="s">
        <v>280</v>
      </c>
      <c r="D12" s="248">
        <v>190469660</v>
      </c>
      <c r="E12" s="289">
        <v>116</v>
      </c>
      <c r="F12" s="92">
        <v>1500</v>
      </c>
      <c r="G12" s="92"/>
      <c r="H12" s="93"/>
      <c r="I12" s="88"/>
      <c r="J12" s="65"/>
    </row>
    <row r="13" spans="1:40" x14ac:dyDescent="0.2">
      <c r="A13" s="293"/>
      <c r="B13" s="233">
        <v>7</v>
      </c>
      <c r="C13" s="290" t="s">
        <v>281</v>
      </c>
      <c r="D13" s="248">
        <v>290469280</v>
      </c>
      <c r="E13" s="289">
        <v>3000</v>
      </c>
      <c r="F13" s="92">
        <v>1500</v>
      </c>
      <c r="G13" s="92"/>
      <c r="H13" s="93"/>
      <c r="I13" s="88"/>
      <c r="J13" s="65"/>
    </row>
    <row r="14" spans="1:40" hidden="1" x14ac:dyDescent="0.2">
      <c r="A14" s="293"/>
      <c r="B14" s="233"/>
      <c r="C14" s="290"/>
      <c r="D14" s="291"/>
      <c r="E14" s="289"/>
      <c r="F14" s="92"/>
      <c r="G14" s="92"/>
      <c r="H14" s="93"/>
      <c r="I14" s="88"/>
      <c r="J14" s="65"/>
    </row>
    <row r="15" spans="1:40" hidden="1" x14ac:dyDescent="0.2">
      <c r="A15" s="293"/>
      <c r="B15" s="233"/>
      <c r="C15" s="290"/>
      <c r="D15" s="291"/>
      <c r="E15" s="289"/>
      <c r="F15" s="92"/>
      <c r="G15" s="92"/>
      <c r="H15" s="93"/>
      <c r="I15" s="88"/>
      <c r="J15" s="65"/>
    </row>
    <row r="16" spans="1:40" hidden="1" x14ac:dyDescent="0.2">
      <c r="A16" s="293"/>
      <c r="B16" s="233"/>
      <c r="C16" s="290"/>
      <c r="D16" s="291"/>
      <c r="E16" s="289"/>
      <c r="F16" s="92"/>
      <c r="G16" s="92"/>
      <c r="H16" s="93"/>
      <c r="I16" s="88"/>
      <c r="J16" s="65"/>
    </row>
    <row r="17" spans="1:10" hidden="1" x14ac:dyDescent="0.2">
      <c r="A17" s="293"/>
      <c r="B17" s="233"/>
      <c r="C17" s="290"/>
      <c r="D17" s="291"/>
      <c r="E17" s="289"/>
      <c r="F17" s="92"/>
      <c r="G17" s="92"/>
      <c r="H17" s="93"/>
      <c r="I17" s="88"/>
      <c r="J17" s="65"/>
    </row>
    <row r="18" spans="1:10" hidden="1" x14ac:dyDescent="0.2">
      <c r="A18" s="293"/>
      <c r="B18" s="233"/>
      <c r="C18" s="290"/>
      <c r="D18" s="291"/>
      <c r="E18" s="289"/>
      <c r="F18" s="92"/>
      <c r="G18" s="92"/>
      <c r="H18" s="93"/>
      <c r="I18" s="88"/>
      <c r="J18" s="65"/>
    </row>
    <row r="19" spans="1:10" x14ac:dyDescent="0.2">
      <c r="A19" s="293"/>
      <c r="B19" s="233">
        <v>8</v>
      </c>
      <c r="C19" s="290" t="s">
        <v>283</v>
      </c>
      <c r="D19" s="248">
        <v>195450571</v>
      </c>
      <c r="E19" s="289">
        <v>1500</v>
      </c>
      <c r="F19" s="92">
        <v>1500</v>
      </c>
      <c r="G19" s="92"/>
      <c r="H19" s="93"/>
      <c r="I19" s="88"/>
      <c r="J19" s="65"/>
    </row>
    <row r="20" spans="1:10" x14ac:dyDescent="0.2">
      <c r="A20" s="293"/>
      <c r="B20" s="233">
        <v>9</v>
      </c>
      <c r="C20" s="290" t="s">
        <v>284</v>
      </c>
      <c r="D20" s="248">
        <v>190468373</v>
      </c>
      <c r="E20" s="289">
        <v>4618</v>
      </c>
      <c r="F20" s="92">
        <v>1000</v>
      </c>
      <c r="G20" s="92"/>
      <c r="H20" s="93"/>
      <c r="I20" s="88"/>
      <c r="J20" s="65"/>
    </row>
    <row r="21" spans="1:10" x14ac:dyDescent="0.2">
      <c r="A21" s="293"/>
      <c r="B21" s="233">
        <v>10</v>
      </c>
      <c r="C21" s="290" t="s">
        <v>285</v>
      </c>
      <c r="D21" s="248">
        <v>190457359</v>
      </c>
      <c r="E21" s="289">
        <v>3000</v>
      </c>
      <c r="F21" s="92">
        <v>4660</v>
      </c>
      <c r="G21" s="92"/>
      <c r="H21" s="93"/>
      <c r="I21" s="88"/>
      <c r="J21" s="65"/>
    </row>
    <row r="22" spans="1:10" x14ac:dyDescent="0.2">
      <c r="A22" s="293"/>
      <c r="B22" s="233">
        <v>11</v>
      </c>
      <c r="C22" s="290" t="s">
        <v>286</v>
      </c>
      <c r="D22" s="248">
        <v>190467652</v>
      </c>
      <c r="E22" s="289">
        <v>2200</v>
      </c>
      <c r="F22" s="92">
        <v>4500</v>
      </c>
      <c r="G22" s="92"/>
      <c r="H22" s="93"/>
      <c r="I22" s="88"/>
      <c r="J22" s="65"/>
    </row>
    <row r="23" spans="1:10" x14ac:dyDescent="0.2">
      <c r="A23" s="293"/>
      <c r="B23" s="233">
        <v>12</v>
      </c>
      <c r="C23" s="290" t="s">
        <v>349</v>
      </c>
      <c r="D23" s="248">
        <v>190456976</v>
      </c>
      <c r="E23" s="289">
        <v>1800</v>
      </c>
      <c r="F23" s="92"/>
      <c r="G23" s="92"/>
      <c r="H23" s="93"/>
      <c r="I23" s="88"/>
      <c r="J23" s="65"/>
    </row>
    <row r="24" spans="1:10" x14ac:dyDescent="0.2">
      <c r="A24" s="293"/>
      <c r="B24" s="233">
        <v>13</v>
      </c>
      <c r="C24" s="290" t="s">
        <v>287</v>
      </c>
      <c r="D24" s="248">
        <v>190459552</v>
      </c>
      <c r="E24" s="289">
        <v>1100</v>
      </c>
      <c r="F24" s="92">
        <v>1500</v>
      </c>
      <c r="G24" s="92"/>
      <c r="H24" s="93"/>
      <c r="I24" s="88"/>
      <c r="J24" s="65"/>
    </row>
    <row r="25" spans="1:10" x14ac:dyDescent="0.2">
      <c r="A25" s="293"/>
      <c r="B25" s="233">
        <v>14</v>
      </c>
      <c r="C25" s="290" t="s">
        <v>288</v>
      </c>
      <c r="D25" s="248">
        <v>190467129</v>
      </c>
      <c r="E25" s="289">
        <v>2000</v>
      </c>
      <c r="F25" s="92">
        <v>1500</v>
      </c>
      <c r="G25" s="92"/>
      <c r="H25" s="93"/>
      <c r="I25" s="88"/>
      <c r="J25" s="65"/>
    </row>
    <row r="26" spans="1:10" x14ac:dyDescent="0.2">
      <c r="A26" s="293"/>
      <c r="B26" s="233">
        <v>15</v>
      </c>
      <c r="C26" s="290" t="s">
        <v>351</v>
      </c>
      <c r="D26" s="291">
        <v>193485577</v>
      </c>
      <c r="E26" s="289">
        <v>2000</v>
      </c>
      <c r="F26" s="92">
        <v>2400</v>
      </c>
      <c r="G26" s="92"/>
      <c r="H26" s="93"/>
      <c r="I26" s="88"/>
      <c r="J26" s="65"/>
    </row>
    <row r="27" spans="1:10" x14ac:dyDescent="0.2">
      <c r="A27" s="293"/>
      <c r="B27" s="233">
        <v>16</v>
      </c>
      <c r="C27" s="290" t="s">
        <v>337</v>
      </c>
      <c r="D27" s="248">
        <v>195450233</v>
      </c>
      <c r="E27" s="289">
        <v>1116</v>
      </c>
      <c r="F27" s="92">
        <v>3660</v>
      </c>
      <c r="G27" s="92"/>
      <c r="H27" s="93"/>
      <c r="I27" s="88"/>
      <c r="J27" s="65"/>
    </row>
    <row r="28" spans="1:10" x14ac:dyDescent="0.2">
      <c r="A28" s="293"/>
      <c r="B28" s="233">
        <v>17</v>
      </c>
      <c r="C28" s="290" t="s">
        <v>289</v>
      </c>
      <c r="D28" s="248">
        <v>190455536</v>
      </c>
      <c r="E28" s="289">
        <v>2500</v>
      </c>
      <c r="F28" s="92"/>
      <c r="G28" s="92"/>
      <c r="H28" s="93"/>
      <c r="I28" s="88"/>
      <c r="J28" s="65"/>
    </row>
    <row r="29" spans="1:10" x14ac:dyDescent="0.2">
      <c r="A29" s="293"/>
      <c r="B29" s="233">
        <v>18</v>
      </c>
      <c r="C29" s="290" t="s">
        <v>290</v>
      </c>
      <c r="D29" s="291">
        <v>188204968</v>
      </c>
      <c r="E29" s="289">
        <v>3000</v>
      </c>
      <c r="F29" s="92">
        <v>2500</v>
      </c>
      <c r="G29" s="92"/>
      <c r="H29" s="93"/>
      <c r="I29" s="88"/>
      <c r="J29" s="65"/>
    </row>
    <row r="30" spans="1:10" hidden="1" x14ac:dyDescent="0.2">
      <c r="A30" s="293"/>
      <c r="B30" s="233"/>
      <c r="C30" s="290"/>
      <c r="D30" s="291"/>
      <c r="E30" s="289"/>
      <c r="F30" s="92"/>
      <c r="G30" s="92"/>
      <c r="H30" s="93"/>
      <c r="I30" s="88"/>
      <c r="J30" s="65"/>
    </row>
    <row r="31" spans="1:10" x14ac:dyDescent="0.2">
      <c r="A31" s="293"/>
      <c r="B31" s="233">
        <v>19</v>
      </c>
      <c r="C31" s="290" t="s">
        <v>291</v>
      </c>
      <c r="D31" s="246">
        <v>190468220</v>
      </c>
      <c r="E31" s="289">
        <v>2200</v>
      </c>
      <c r="F31" s="92">
        <v>2000</v>
      </c>
      <c r="G31" s="92"/>
      <c r="H31" s="93"/>
      <c r="I31" s="88"/>
      <c r="J31" s="65"/>
    </row>
    <row r="32" spans="1:10" x14ac:dyDescent="0.2">
      <c r="A32" s="293"/>
      <c r="B32" s="233">
        <v>20</v>
      </c>
      <c r="C32" s="290" t="s">
        <v>151</v>
      </c>
      <c r="D32" s="248">
        <v>305617026</v>
      </c>
      <c r="E32" s="289">
        <v>5350</v>
      </c>
      <c r="F32" s="92">
        <v>5350</v>
      </c>
      <c r="G32" s="92"/>
      <c r="H32" s="93"/>
      <c r="I32" s="88"/>
      <c r="J32" s="65"/>
    </row>
    <row r="33" spans="1:10" x14ac:dyDescent="0.2">
      <c r="A33" s="293"/>
      <c r="B33" s="233"/>
      <c r="C33" s="227"/>
      <c r="D33" s="222"/>
      <c r="E33" s="289"/>
      <c r="F33" s="92"/>
      <c r="G33" s="92"/>
      <c r="H33" s="93"/>
      <c r="I33" s="88"/>
      <c r="J33" s="65"/>
    </row>
    <row r="34" spans="1:10" hidden="1" x14ac:dyDescent="0.2">
      <c r="A34" s="293"/>
      <c r="B34" s="233"/>
      <c r="C34" s="290"/>
      <c r="D34" s="263"/>
      <c r="E34" s="289"/>
      <c r="F34" s="92"/>
      <c r="G34" s="92"/>
      <c r="H34" s="93"/>
      <c r="I34" s="88"/>
      <c r="J34" s="65"/>
    </row>
    <row r="35" spans="1:10" hidden="1" x14ac:dyDescent="0.2">
      <c r="A35" s="293"/>
      <c r="B35" s="233"/>
      <c r="C35" s="290"/>
      <c r="D35" s="291"/>
      <c r="E35" s="289"/>
      <c r="F35" s="92"/>
      <c r="G35" s="92"/>
      <c r="H35" s="93"/>
      <c r="I35" s="88"/>
      <c r="J35" s="65"/>
    </row>
    <row r="36" spans="1:10" hidden="1" x14ac:dyDescent="0.2">
      <c r="A36" s="293"/>
      <c r="B36" s="233"/>
      <c r="C36" s="290"/>
      <c r="D36" s="291"/>
      <c r="E36" s="289"/>
      <c r="F36" s="92"/>
      <c r="G36" s="92"/>
      <c r="H36" s="93"/>
      <c r="I36" s="88"/>
      <c r="J36" s="65"/>
    </row>
    <row r="37" spans="1:10" hidden="1" x14ac:dyDescent="0.2">
      <c r="A37" s="293"/>
      <c r="B37" s="233"/>
      <c r="C37" s="290"/>
      <c r="D37" s="263"/>
      <c r="E37" s="289"/>
      <c r="F37" s="92"/>
      <c r="G37" s="92"/>
      <c r="H37" s="93"/>
      <c r="I37" s="88"/>
      <c r="J37" s="65"/>
    </row>
    <row r="38" spans="1:10" hidden="1" x14ac:dyDescent="0.2">
      <c r="A38" s="293"/>
      <c r="B38" s="233"/>
      <c r="C38" s="290"/>
      <c r="D38" s="291"/>
      <c r="E38" s="289"/>
      <c r="F38" s="92"/>
      <c r="G38" s="92"/>
      <c r="H38" s="93"/>
      <c r="I38" s="88"/>
      <c r="J38" s="65"/>
    </row>
    <row r="39" spans="1:10" hidden="1" x14ac:dyDescent="0.2">
      <c r="A39" s="293"/>
      <c r="B39" s="233"/>
      <c r="C39" s="290"/>
      <c r="D39" s="291"/>
      <c r="E39" s="289"/>
      <c r="F39" s="92"/>
      <c r="G39" s="92"/>
      <c r="H39" s="93"/>
      <c r="I39" s="88"/>
      <c r="J39" s="65"/>
    </row>
    <row r="40" spans="1:10" hidden="1" x14ac:dyDescent="0.2">
      <c r="A40" s="293"/>
      <c r="B40" s="233"/>
      <c r="C40" s="290"/>
      <c r="D40" s="291"/>
      <c r="E40" s="289"/>
      <c r="F40" s="92"/>
      <c r="G40" s="92"/>
      <c r="H40" s="93"/>
      <c r="I40" s="88"/>
      <c r="J40" s="65"/>
    </row>
    <row r="41" spans="1:10" hidden="1" x14ac:dyDescent="0.2">
      <c r="A41" s="293"/>
      <c r="B41" s="233"/>
      <c r="C41" s="294"/>
      <c r="D41" s="295"/>
      <c r="E41" s="289"/>
      <c r="F41" s="92"/>
      <c r="G41" s="92"/>
      <c r="H41" s="93"/>
      <c r="I41" s="88"/>
      <c r="J41" s="65"/>
    </row>
    <row r="42" spans="1:10" hidden="1" x14ac:dyDescent="0.2">
      <c r="A42" s="293"/>
      <c r="B42" s="233"/>
      <c r="C42" s="294"/>
      <c r="D42" s="233"/>
      <c r="E42" s="289"/>
      <c r="F42" s="92"/>
      <c r="G42" s="92"/>
      <c r="H42" s="93"/>
      <c r="I42" s="88"/>
      <c r="J42" s="65"/>
    </row>
    <row r="43" spans="1:10" hidden="1" x14ac:dyDescent="0.2">
      <c r="A43" s="293"/>
      <c r="B43" s="233"/>
      <c r="C43" s="294"/>
      <c r="D43" s="233"/>
      <c r="E43" s="289"/>
      <c r="F43" s="92"/>
      <c r="G43" s="92"/>
      <c r="H43" s="93"/>
      <c r="I43" s="88"/>
      <c r="J43" s="65"/>
    </row>
    <row r="44" spans="1:10" hidden="1" x14ac:dyDescent="0.2">
      <c r="A44" s="293"/>
      <c r="B44" s="233"/>
      <c r="C44" s="294"/>
      <c r="D44" s="232"/>
      <c r="E44" s="289"/>
      <c r="F44" s="92"/>
      <c r="G44" s="92"/>
      <c r="H44" s="93"/>
      <c r="I44" s="88"/>
      <c r="J44" s="65"/>
    </row>
    <row r="45" spans="1:10" hidden="1" x14ac:dyDescent="0.2">
      <c r="A45" s="293"/>
      <c r="B45" s="233"/>
      <c r="C45" s="294"/>
      <c r="D45" s="233"/>
      <c r="E45" s="289"/>
      <c r="F45" s="92"/>
      <c r="G45" s="92"/>
      <c r="H45" s="93"/>
      <c r="I45" s="88"/>
      <c r="J45" s="65"/>
    </row>
    <row r="46" spans="1:10" hidden="1" x14ac:dyDescent="0.2">
      <c r="A46" s="293"/>
      <c r="B46" s="233"/>
      <c r="C46" s="294"/>
      <c r="D46" s="233"/>
      <c r="E46" s="289"/>
      <c r="F46" s="92"/>
      <c r="G46" s="92"/>
      <c r="H46" s="93"/>
      <c r="I46" s="88"/>
      <c r="J46" s="65"/>
    </row>
    <row r="47" spans="1:10" hidden="1" x14ac:dyDescent="0.2">
      <c r="A47" s="293"/>
      <c r="B47" s="233"/>
      <c r="C47" s="294"/>
      <c r="D47" s="233"/>
      <c r="E47" s="289"/>
      <c r="F47" s="92"/>
      <c r="G47" s="92"/>
      <c r="H47" s="93"/>
      <c r="I47" s="88"/>
      <c r="J47" s="65"/>
    </row>
    <row r="48" spans="1:10" hidden="1" x14ac:dyDescent="0.2">
      <c r="A48" s="293"/>
      <c r="B48" s="233"/>
      <c r="C48" s="294"/>
      <c r="D48" s="233"/>
      <c r="E48" s="289"/>
      <c r="F48" s="92"/>
      <c r="G48" s="92"/>
      <c r="H48" s="93"/>
      <c r="I48" s="88"/>
      <c r="J48" s="65"/>
    </row>
    <row r="49" spans="1:10" hidden="1" x14ac:dyDescent="0.2">
      <c r="A49" s="293"/>
      <c r="B49" s="233"/>
      <c r="C49" s="294"/>
      <c r="D49" s="222"/>
      <c r="E49" s="289"/>
      <c r="F49" s="92"/>
      <c r="G49" s="92"/>
      <c r="H49" s="93"/>
      <c r="I49" s="88"/>
      <c r="J49" s="65"/>
    </row>
    <row r="50" spans="1:10" hidden="1" x14ac:dyDescent="0.2">
      <c r="A50" s="293"/>
      <c r="B50" s="233"/>
      <c r="C50" s="294"/>
      <c r="D50" s="233"/>
      <c r="E50" s="289"/>
      <c r="F50" s="92"/>
      <c r="G50" s="92"/>
      <c r="H50" s="93"/>
      <c r="I50" s="88"/>
      <c r="J50" s="65"/>
    </row>
    <row r="51" spans="1:10" hidden="1" x14ac:dyDescent="0.2">
      <c r="A51" s="293"/>
      <c r="B51" s="233"/>
      <c r="C51" s="294"/>
      <c r="D51" s="272"/>
      <c r="E51" s="289"/>
      <c r="F51" s="92"/>
      <c r="G51" s="92"/>
      <c r="H51" s="93"/>
      <c r="I51" s="88"/>
      <c r="J51" s="65"/>
    </row>
    <row r="52" spans="1:10" hidden="1" x14ac:dyDescent="0.2">
      <c r="A52" s="293"/>
      <c r="B52" s="233"/>
      <c r="C52" s="294"/>
      <c r="D52" s="232"/>
      <c r="E52" s="289"/>
      <c r="F52" s="92"/>
      <c r="G52" s="92"/>
      <c r="H52" s="93"/>
      <c r="I52" s="88"/>
      <c r="J52" s="65"/>
    </row>
    <row r="53" spans="1:10" hidden="1" x14ac:dyDescent="0.2">
      <c r="A53" s="293"/>
      <c r="B53" s="233"/>
      <c r="C53" s="294"/>
      <c r="D53" s="217"/>
      <c r="E53" s="289"/>
      <c r="F53" s="92"/>
      <c r="G53" s="92"/>
      <c r="H53" s="93"/>
      <c r="I53" s="88"/>
      <c r="J53" s="65"/>
    </row>
    <row r="54" spans="1:10" hidden="1" x14ac:dyDescent="0.2">
      <c r="A54" s="293"/>
      <c r="B54" s="233"/>
      <c r="C54" s="294"/>
      <c r="D54" s="222"/>
      <c r="E54" s="289"/>
      <c r="F54" s="92"/>
      <c r="G54" s="92"/>
      <c r="H54" s="93"/>
      <c r="I54" s="88"/>
      <c r="J54" s="65"/>
    </row>
    <row r="55" spans="1:10" hidden="1" x14ac:dyDescent="0.2">
      <c r="A55" s="293"/>
      <c r="B55" s="233"/>
      <c r="C55" s="294"/>
      <c r="D55" s="217"/>
      <c r="E55" s="289"/>
      <c r="F55" s="92"/>
      <c r="G55" s="92"/>
      <c r="H55" s="93"/>
      <c r="I55" s="88"/>
      <c r="J55" s="65"/>
    </row>
    <row r="56" spans="1:10" x14ac:dyDescent="0.2">
      <c r="A56" s="287" t="s">
        <v>119</v>
      </c>
      <c r="B56" s="296"/>
      <c r="C56" s="297"/>
      <c r="D56" s="296"/>
      <c r="E56" s="377"/>
      <c r="F56" s="638"/>
      <c r="G56" s="638"/>
      <c r="H56" s="639"/>
      <c r="I56" s="640"/>
      <c r="J56" s="641"/>
    </row>
    <row r="57" spans="1:10" x14ac:dyDescent="0.2">
      <c r="A57" s="293"/>
      <c r="B57" s="233">
        <v>1</v>
      </c>
      <c r="C57" s="227" t="s">
        <v>337</v>
      </c>
      <c r="D57" s="222">
        <v>195450233</v>
      </c>
      <c r="E57" s="289">
        <v>3000</v>
      </c>
      <c r="F57" s="92"/>
      <c r="G57" s="92"/>
      <c r="H57" s="93"/>
      <c r="I57" s="88"/>
      <c r="J57" s="65"/>
    </row>
    <row r="58" spans="1:10" hidden="1" x14ac:dyDescent="0.2">
      <c r="A58" s="293"/>
      <c r="B58" s="233"/>
      <c r="C58" s="294"/>
      <c r="D58" s="233"/>
      <c r="E58" s="289"/>
      <c r="F58" s="92"/>
      <c r="G58" s="92"/>
      <c r="H58" s="93"/>
      <c r="I58" s="88"/>
      <c r="J58" s="65"/>
    </row>
    <row r="59" spans="1:10" hidden="1" x14ac:dyDescent="0.2">
      <c r="A59" s="288"/>
      <c r="B59" s="298"/>
      <c r="C59" s="299"/>
      <c r="D59" s="298"/>
      <c r="E59" s="289"/>
      <c r="F59" s="92"/>
      <c r="G59" s="92"/>
      <c r="H59" s="285"/>
      <c r="I59" s="286"/>
      <c r="J59" s="65"/>
    </row>
    <row r="60" spans="1:10" hidden="1" x14ac:dyDescent="0.2">
      <c r="A60" s="293"/>
      <c r="B60" s="298"/>
      <c r="C60" s="299"/>
      <c r="D60" s="298"/>
      <c r="E60" s="289"/>
      <c r="F60" s="92"/>
      <c r="G60" s="92"/>
      <c r="H60" s="93"/>
      <c r="I60" s="88"/>
      <c r="J60" s="65"/>
    </row>
    <row r="61" spans="1:10" hidden="1" x14ac:dyDescent="0.2">
      <c r="A61" s="293"/>
      <c r="B61" s="298"/>
      <c r="C61" s="299"/>
      <c r="D61" s="298"/>
      <c r="E61" s="289"/>
      <c r="F61" s="92"/>
      <c r="G61" s="92"/>
      <c r="H61" s="93"/>
      <c r="I61" s="88"/>
      <c r="J61" s="65"/>
    </row>
    <row r="62" spans="1:10" hidden="1" x14ac:dyDescent="0.2">
      <c r="A62" s="293"/>
      <c r="B62" s="298"/>
      <c r="C62" s="299"/>
      <c r="D62" s="298"/>
      <c r="E62" s="289"/>
      <c r="F62" s="92"/>
      <c r="G62" s="92"/>
      <c r="H62" s="93"/>
      <c r="I62" s="88"/>
      <c r="J62" s="65"/>
    </row>
    <row r="63" spans="1:10" hidden="1" x14ac:dyDescent="0.2">
      <c r="A63" s="293"/>
      <c r="B63" s="298"/>
      <c r="C63" s="299"/>
      <c r="D63" s="298"/>
      <c r="E63" s="289"/>
      <c r="F63" s="92"/>
      <c r="G63" s="92"/>
      <c r="H63" s="93"/>
      <c r="I63" s="88"/>
      <c r="J63" s="65"/>
    </row>
    <row r="64" spans="1:10" hidden="1" x14ac:dyDescent="0.2">
      <c r="A64" s="293"/>
      <c r="B64" s="298"/>
      <c r="C64" s="299"/>
      <c r="D64" s="298"/>
      <c r="E64" s="289"/>
      <c r="F64" s="92"/>
      <c r="G64" s="92"/>
      <c r="H64" s="93"/>
      <c r="I64" s="88"/>
      <c r="J64" s="65"/>
    </row>
    <row r="65" spans="1:10" hidden="1" x14ac:dyDescent="0.2">
      <c r="A65" s="293"/>
      <c r="B65" s="298"/>
      <c r="C65" s="299"/>
      <c r="D65" s="298"/>
      <c r="E65" s="289"/>
      <c r="F65" s="92"/>
      <c r="G65" s="92"/>
      <c r="H65" s="93"/>
      <c r="I65" s="88"/>
      <c r="J65" s="65"/>
    </row>
    <row r="66" spans="1:10" hidden="1" x14ac:dyDescent="0.2">
      <c r="A66" s="293"/>
      <c r="B66" s="298"/>
      <c r="C66" s="299"/>
      <c r="D66" s="298"/>
      <c r="E66" s="289"/>
      <c r="F66" s="92"/>
      <c r="G66" s="92"/>
      <c r="H66" s="93"/>
      <c r="I66" s="88"/>
      <c r="J66" s="65"/>
    </row>
    <row r="67" spans="1:10" hidden="1" x14ac:dyDescent="0.2">
      <c r="A67" s="293"/>
      <c r="B67" s="298"/>
      <c r="C67" s="299"/>
      <c r="D67" s="298"/>
      <c r="E67" s="289"/>
      <c r="F67" s="92"/>
      <c r="G67" s="92"/>
      <c r="H67" s="93"/>
      <c r="I67" s="88"/>
      <c r="J67" s="65"/>
    </row>
    <row r="68" spans="1:10" hidden="1" x14ac:dyDescent="0.2">
      <c r="A68" s="293"/>
      <c r="B68" s="298"/>
      <c r="C68" s="299"/>
      <c r="D68" s="298"/>
      <c r="E68" s="289"/>
      <c r="F68" s="92"/>
      <c r="G68" s="92"/>
      <c r="H68" s="93"/>
      <c r="I68" s="88"/>
      <c r="J68" s="65"/>
    </row>
    <row r="69" spans="1:10" hidden="1" x14ac:dyDescent="0.2">
      <c r="A69" s="293"/>
      <c r="B69" s="298"/>
      <c r="C69" s="299"/>
      <c r="D69" s="298"/>
      <c r="E69" s="289"/>
      <c r="F69" s="92"/>
      <c r="G69" s="92"/>
      <c r="H69" s="93"/>
      <c r="I69" s="88"/>
      <c r="J69" s="65"/>
    </row>
    <row r="70" spans="1:10" hidden="1" x14ac:dyDescent="0.2">
      <c r="A70" s="293"/>
      <c r="B70" s="298"/>
      <c r="C70" s="299"/>
      <c r="D70" s="298"/>
      <c r="E70" s="289"/>
      <c r="F70" s="92"/>
      <c r="G70" s="92"/>
      <c r="H70" s="93"/>
      <c r="I70" s="88"/>
      <c r="J70" s="65"/>
    </row>
    <row r="71" spans="1:10" hidden="1" x14ac:dyDescent="0.2">
      <c r="A71" s="293"/>
      <c r="B71" s="298"/>
      <c r="C71" s="299"/>
      <c r="D71" s="298"/>
      <c r="E71" s="289"/>
      <c r="F71" s="92"/>
      <c r="G71" s="92"/>
      <c r="H71" s="93"/>
      <c r="I71" s="88"/>
      <c r="J71" s="65"/>
    </row>
    <row r="72" spans="1:10" hidden="1" x14ac:dyDescent="0.2">
      <c r="A72" s="293"/>
      <c r="B72" s="298"/>
      <c r="C72" s="299"/>
      <c r="D72" s="298"/>
      <c r="E72" s="289"/>
      <c r="F72" s="92"/>
      <c r="G72" s="92"/>
      <c r="H72" s="93"/>
      <c r="I72" s="88"/>
      <c r="J72" s="65"/>
    </row>
    <row r="73" spans="1:10" hidden="1" x14ac:dyDescent="0.2">
      <c r="A73" s="293"/>
      <c r="B73" s="298"/>
      <c r="C73" s="299"/>
      <c r="D73" s="298"/>
      <c r="E73" s="289"/>
      <c r="F73" s="92"/>
      <c r="G73" s="92"/>
      <c r="H73" s="93"/>
      <c r="I73" s="88"/>
      <c r="J73" s="65"/>
    </row>
    <row r="74" spans="1:10" hidden="1" x14ac:dyDescent="0.2">
      <c r="A74" s="293"/>
      <c r="B74" s="298"/>
      <c r="C74" s="299"/>
      <c r="D74" s="298"/>
      <c r="E74" s="289"/>
      <c r="F74" s="92"/>
      <c r="G74" s="92"/>
      <c r="H74" s="93"/>
      <c r="I74" s="88"/>
      <c r="J74" s="65"/>
    </row>
    <row r="75" spans="1:10" hidden="1" x14ac:dyDescent="0.2">
      <c r="A75" s="293"/>
      <c r="B75" s="298"/>
      <c r="C75" s="299"/>
      <c r="D75" s="298"/>
      <c r="E75" s="289"/>
      <c r="F75" s="92"/>
      <c r="G75" s="92"/>
      <c r="H75" s="93"/>
      <c r="I75" s="88"/>
      <c r="J75" s="65"/>
    </row>
    <row r="76" spans="1:10" hidden="1" x14ac:dyDescent="0.2">
      <c r="A76" s="293"/>
      <c r="B76" s="298"/>
      <c r="C76" s="299"/>
      <c r="D76" s="298"/>
      <c r="E76" s="289"/>
      <c r="F76" s="92"/>
      <c r="G76" s="92"/>
      <c r="H76" s="93"/>
      <c r="I76" s="88"/>
      <c r="J76" s="65"/>
    </row>
    <row r="77" spans="1:10" hidden="1" x14ac:dyDescent="0.2">
      <c r="A77" s="293"/>
      <c r="B77" s="298"/>
      <c r="C77" s="299"/>
      <c r="D77" s="298"/>
      <c r="E77" s="289"/>
      <c r="F77" s="92"/>
      <c r="G77" s="92"/>
      <c r="H77" s="93"/>
      <c r="I77" s="88"/>
      <c r="J77" s="65"/>
    </row>
    <row r="78" spans="1:10" hidden="1" x14ac:dyDescent="0.2">
      <c r="A78" s="293"/>
      <c r="B78" s="298"/>
      <c r="C78" s="299"/>
      <c r="D78" s="298"/>
      <c r="E78" s="289"/>
      <c r="F78" s="92"/>
      <c r="G78" s="92"/>
      <c r="H78" s="93"/>
      <c r="I78" s="88"/>
      <c r="J78" s="65"/>
    </row>
    <row r="79" spans="1:10" hidden="1" x14ac:dyDescent="0.2">
      <c r="A79" s="293"/>
      <c r="B79" s="298"/>
      <c r="C79" s="299"/>
      <c r="D79" s="300"/>
      <c r="E79" s="289"/>
      <c r="F79" s="92"/>
      <c r="G79" s="92"/>
      <c r="H79" s="93"/>
      <c r="I79" s="88"/>
      <c r="J79" s="65"/>
    </row>
    <row r="80" spans="1:10" hidden="1" x14ac:dyDescent="0.2">
      <c r="A80" s="293"/>
      <c r="B80" s="298"/>
      <c r="C80" s="301"/>
      <c r="D80" s="300"/>
      <c r="E80" s="289"/>
      <c r="F80" s="92"/>
      <c r="G80" s="92"/>
      <c r="H80" s="93"/>
      <c r="I80" s="88"/>
      <c r="J80" s="65"/>
    </row>
    <row r="81" spans="1:10" hidden="1" x14ac:dyDescent="0.2">
      <c r="A81" s="293"/>
      <c r="B81" s="298"/>
      <c r="C81" s="301"/>
      <c r="D81" s="300"/>
      <c r="E81" s="289"/>
      <c r="F81" s="92"/>
      <c r="G81" s="92"/>
      <c r="H81" s="93"/>
      <c r="I81" s="88"/>
      <c r="J81" s="65"/>
    </row>
    <row r="82" spans="1:10" hidden="1" x14ac:dyDescent="0.2">
      <c r="A82" s="293"/>
      <c r="B82" s="298"/>
      <c r="C82" s="301"/>
      <c r="D82" s="300"/>
      <c r="E82" s="289"/>
      <c r="F82" s="92"/>
      <c r="G82" s="92"/>
      <c r="H82" s="93"/>
      <c r="I82" s="88"/>
      <c r="J82" s="65"/>
    </row>
    <row r="83" spans="1:10" hidden="1" x14ac:dyDescent="0.2">
      <c r="A83" s="293"/>
      <c r="B83" s="298"/>
      <c r="C83" s="301"/>
      <c r="D83" s="300"/>
      <c r="E83" s="289"/>
      <c r="F83" s="92"/>
      <c r="G83" s="92"/>
      <c r="H83" s="93"/>
      <c r="I83" s="88"/>
      <c r="J83" s="65"/>
    </row>
    <row r="84" spans="1:10" hidden="1" x14ac:dyDescent="0.2">
      <c r="A84" s="293"/>
      <c r="B84" s="298"/>
      <c r="C84" s="301"/>
      <c r="D84" s="300"/>
      <c r="E84" s="289"/>
      <c r="F84" s="92"/>
      <c r="G84" s="92"/>
      <c r="H84" s="93"/>
      <c r="I84" s="88"/>
      <c r="J84" s="65"/>
    </row>
    <row r="85" spans="1:10" hidden="1" x14ac:dyDescent="0.2">
      <c r="A85" s="293"/>
      <c r="B85" s="298"/>
      <c r="C85" s="301"/>
      <c r="D85" s="300"/>
      <c r="E85" s="289"/>
      <c r="F85" s="92"/>
      <c r="G85" s="92"/>
      <c r="H85" s="93"/>
      <c r="I85" s="88"/>
      <c r="J85" s="65"/>
    </row>
    <row r="86" spans="1:10" hidden="1" x14ac:dyDescent="0.2">
      <c r="A86" s="293"/>
      <c r="B86" s="298"/>
      <c r="C86" s="301"/>
      <c r="D86" s="300"/>
      <c r="E86" s="289"/>
      <c r="F86" s="92"/>
      <c r="G86" s="92"/>
      <c r="H86" s="93"/>
      <c r="I86" s="88"/>
      <c r="J86" s="65"/>
    </row>
    <row r="87" spans="1:10" hidden="1" x14ac:dyDescent="0.2">
      <c r="A87" s="293"/>
      <c r="B87" s="298"/>
      <c r="C87" s="301"/>
      <c r="D87" s="300"/>
      <c r="E87" s="289"/>
      <c r="F87" s="92"/>
      <c r="G87" s="92"/>
      <c r="H87" s="93"/>
      <c r="I87" s="88"/>
      <c r="J87" s="65"/>
    </row>
    <row r="88" spans="1:10" hidden="1" x14ac:dyDescent="0.2">
      <c r="A88" s="293"/>
      <c r="B88" s="298"/>
      <c r="C88" s="301"/>
      <c r="D88" s="300"/>
      <c r="E88" s="289"/>
      <c r="F88" s="92"/>
      <c r="G88" s="92"/>
      <c r="H88" s="93"/>
      <c r="I88" s="88"/>
      <c r="J88" s="65"/>
    </row>
    <row r="89" spans="1:10" hidden="1" x14ac:dyDescent="0.2">
      <c r="A89" s="293"/>
      <c r="B89" s="298"/>
      <c r="C89" s="301"/>
      <c r="D89" s="300"/>
      <c r="E89" s="289"/>
      <c r="F89" s="92"/>
      <c r="G89" s="92"/>
      <c r="H89" s="93"/>
      <c r="I89" s="88"/>
      <c r="J89" s="65"/>
    </row>
    <row r="90" spans="1:10" hidden="1" x14ac:dyDescent="0.2">
      <c r="A90" s="293"/>
      <c r="B90" s="302"/>
      <c r="C90" s="303"/>
      <c r="D90" s="302"/>
      <c r="E90" s="304"/>
      <c r="F90" s="101"/>
      <c r="G90" s="101"/>
      <c r="H90" s="102"/>
      <c r="I90" s="88"/>
      <c r="J90" s="57"/>
    </row>
    <row r="91" spans="1:10" hidden="1" x14ac:dyDescent="0.2">
      <c r="A91" s="293"/>
      <c r="B91" s="302"/>
      <c r="C91" s="303"/>
      <c r="D91" s="302"/>
      <c r="E91" s="304"/>
      <c r="F91" s="101"/>
      <c r="G91" s="101"/>
      <c r="H91" s="102"/>
      <c r="I91" s="88"/>
      <c r="J91" s="57"/>
    </row>
    <row r="92" spans="1:10" hidden="1" x14ac:dyDescent="0.2">
      <c r="A92" s="293"/>
      <c r="B92" s="302"/>
      <c r="C92" s="303"/>
      <c r="D92" s="302"/>
      <c r="E92" s="304"/>
      <c r="F92" s="101"/>
      <c r="G92" s="101"/>
      <c r="H92" s="102"/>
      <c r="I92" s="88"/>
      <c r="J92" s="57"/>
    </row>
    <row r="93" spans="1:10" hidden="1" x14ac:dyDescent="0.2">
      <c r="A93" s="293"/>
      <c r="B93" s="302"/>
      <c r="C93" s="303"/>
      <c r="D93" s="302"/>
      <c r="E93" s="304"/>
      <c r="F93" s="101"/>
      <c r="G93" s="101"/>
      <c r="H93" s="102"/>
      <c r="I93" s="88"/>
      <c r="J93" s="57"/>
    </row>
    <row r="94" spans="1:10" hidden="1" x14ac:dyDescent="0.2">
      <c r="A94" s="293"/>
      <c r="B94" s="302"/>
      <c r="C94" s="303"/>
      <c r="D94" s="302"/>
      <c r="E94" s="304"/>
      <c r="F94" s="101"/>
      <c r="G94" s="101"/>
      <c r="H94" s="102"/>
      <c r="I94" s="88"/>
      <c r="J94" s="57"/>
    </row>
    <row r="95" spans="1:10" hidden="1" x14ac:dyDescent="0.2">
      <c r="A95" s="293"/>
      <c r="B95" s="302"/>
      <c r="C95" s="305"/>
      <c r="D95" s="306"/>
      <c r="E95" s="304"/>
      <c r="F95" s="92"/>
      <c r="G95" s="92"/>
      <c r="H95" s="92"/>
      <c r="I95" s="88"/>
      <c r="J95" s="57"/>
    </row>
    <row r="96" spans="1:10" hidden="1" x14ac:dyDescent="0.2">
      <c r="A96" s="293"/>
      <c r="B96" s="302"/>
      <c r="C96" s="305"/>
      <c r="D96" s="306"/>
      <c r="E96" s="289"/>
      <c r="F96" s="92"/>
      <c r="G96" s="92"/>
      <c r="H96" s="92"/>
      <c r="I96" s="88"/>
      <c r="J96" s="57"/>
    </row>
    <row r="97" spans="1:10" hidden="1" x14ac:dyDescent="0.2">
      <c r="A97" s="293"/>
      <c r="B97" s="302"/>
      <c r="C97" s="305"/>
      <c r="D97" s="306"/>
      <c r="E97" s="289"/>
      <c r="F97" s="92"/>
      <c r="G97" s="92"/>
      <c r="H97" s="92"/>
      <c r="I97" s="88"/>
      <c r="J97" s="57"/>
    </row>
    <row r="98" spans="1:10" hidden="1" x14ac:dyDescent="0.2">
      <c r="A98" s="293"/>
      <c r="B98" s="302"/>
      <c r="C98" s="305"/>
      <c r="D98" s="306"/>
      <c r="E98" s="289"/>
      <c r="F98" s="92"/>
      <c r="G98" s="92"/>
      <c r="H98" s="92"/>
      <c r="I98" s="88"/>
      <c r="J98" s="57"/>
    </row>
    <row r="99" spans="1:10" hidden="1" x14ac:dyDescent="0.2">
      <c r="A99" s="293"/>
      <c r="B99" s="302"/>
      <c r="C99" s="305"/>
      <c r="D99" s="306"/>
      <c r="E99" s="289"/>
      <c r="F99" s="92"/>
      <c r="G99" s="92"/>
      <c r="H99" s="92"/>
      <c r="I99" s="88"/>
      <c r="J99" s="57"/>
    </row>
    <row r="100" spans="1:10" hidden="1" x14ac:dyDescent="0.2">
      <c r="A100" s="293"/>
      <c r="B100" s="302"/>
      <c r="C100" s="305"/>
      <c r="D100" s="306"/>
      <c r="E100" s="289"/>
      <c r="F100" s="92"/>
      <c r="G100" s="92"/>
      <c r="H100" s="92"/>
      <c r="I100" s="88"/>
      <c r="J100" s="57"/>
    </row>
    <row r="101" spans="1:10" hidden="1" x14ac:dyDescent="0.2">
      <c r="A101" s="293"/>
      <c r="B101" s="302"/>
      <c r="C101" s="305"/>
      <c r="D101" s="306"/>
      <c r="E101" s="289"/>
      <c r="F101" s="92"/>
      <c r="G101" s="92"/>
      <c r="H101" s="92"/>
      <c r="I101" s="88"/>
      <c r="J101" s="57"/>
    </row>
    <row r="102" spans="1:10" ht="15" x14ac:dyDescent="0.2">
      <c r="A102" s="293"/>
      <c r="B102" s="302"/>
      <c r="C102" s="243" t="s">
        <v>425</v>
      </c>
      <c r="D102" s="306">
        <v>195474476</v>
      </c>
      <c r="E102" s="289"/>
      <c r="F102" s="693">
        <v>970</v>
      </c>
      <c r="G102" s="92"/>
      <c r="H102" s="92"/>
      <c r="I102" s="88"/>
      <c r="J102" s="57"/>
    </row>
    <row r="103" spans="1:10" x14ac:dyDescent="0.2">
      <c r="A103" s="307"/>
      <c r="B103" s="378"/>
      <c r="C103" s="379" t="s">
        <v>32</v>
      </c>
      <c r="D103" s="378"/>
      <c r="E103" s="380">
        <f>SUM(E6:E101)</f>
        <v>48200</v>
      </c>
      <c r="F103" s="117">
        <v>39040</v>
      </c>
      <c r="G103" s="117">
        <f>SUM(G6:G101)</f>
        <v>0</v>
      </c>
      <c r="H103" s="117">
        <f>SUM(H6:H101)</f>
        <v>0</v>
      </c>
      <c r="I103" s="117">
        <f>SUM(I6:I101)</f>
        <v>0</v>
      </c>
      <c r="J103" s="118"/>
    </row>
    <row r="104" spans="1:10" x14ac:dyDescent="0.2">
      <c r="A104" s="311"/>
      <c r="B104" s="312"/>
      <c r="C104" s="313"/>
      <c r="D104" s="312"/>
      <c r="E104" s="314"/>
      <c r="F104" s="94"/>
      <c r="G104" s="94"/>
      <c r="H104" s="94"/>
      <c r="I104" s="94"/>
      <c r="J104" s="74"/>
    </row>
    <row r="105" spans="1:10" x14ac:dyDescent="0.2">
      <c r="A105" s="381" t="s">
        <v>36</v>
      </c>
      <c r="B105" s="316"/>
      <c r="C105" s="317"/>
      <c r="D105" s="316"/>
      <c r="E105" s="318"/>
      <c r="F105" s="91"/>
      <c r="G105" s="91"/>
      <c r="H105" s="91"/>
      <c r="I105" s="91"/>
      <c r="J105" s="64"/>
    </row>
    <row r="106" spans="1:10" x14ac:dyDescent="0.2">
      <c r="A106" s="648" t="s">
        <v>118</v>
      </c>
      <c r="B106" s="265"/>
      <c r="C106" s="383"/>
      <c r="D106" s="265"/>
      <c r="E106" s="251"/>
      <c r="F106" s="108"/>
      <c r="G106" s="108"/>
      <c r="H106" s="108"/>
      <c r="I106" s="108"/>
      <c r="J106" s="107"/>
    </row>
    <row r="107" spans="1:10" x14ac:dyDescent="0.2">
      <c r="A107" s="288"/>
      <c r="B107" s="321">
        <v>1</v>
      </c>
      <c r="C107" s="290" t="s">
        <v>291</v>
      </c>
      <c r="D107" s="246">
        <v>190468220</v>
      </c>
      <c r="E107" s="240">
        <v>400</v>
      </c>
      <c r="F107" s="98">
        <v>450</v>
      </c>
      <c r="G107" s="98"/>
      <c r="H107" s="98"/>
      <c r="I107" s="119"/>
      <c r="J107" s="112"/>
    </row>
    <row r="108" spans="1:10" x14ac:dyDescent="0.2">
      <c r="A108" s="288"/>
      <c r="B108" s="323">
        <v>2</v>
      </c>
      <c r="C108" s="290" t="s">
        <v>350</v>
      </c>
      <c r="D108" s="222">
        <v>190807286</v>
      </c>
      <c r="E108" s="223">
        <v>700</v>
      </c>
      <c r="F108" s="87">
        <v>650</v>
      </c>
      <c r="G108" s="87"/>
      <c r="H108" s="87"/>
      <c r="I108" s="120"/>
      <c r="J108" s="67"/>
    </row>
    <row r="109" spans="1:10" x14ac:dyDescent="0.2">
      <c r="A109" s="698"/>
      <c r="B109" s="323"/>
      <c r="C109" s="290" t="s">
        <v>428</v>
      </c>
      <c r="D109" s="248">
        <v>195450571</v>
      </c>
      <c r="E109" s="223"/>
      <c r="F109" s="87">
        <v>400</v>
      </c>
      <c r="G109" s="87"/>
      <c r="H109" s="87"/>
      <c r="I109" s="120"/>
      <c r="J109" s="67"/>
    </row>
    <row r="110" spans="1:10" x14ac:dyDescent="0.2">
      <c r="A110" s="325"/>
      <c r="B110" s="323">
        <v>3</v>
      </c>
      <c r="C110" s="290" t="s">
        <v>352</v>
      </c>
      <c r="D110" s="222">
        <v>303531094</v>
      </c>
      <c r="E110" s="223">
        <v>5800</v>
      </c>
      <c r="F110" s="87">
        <v>5700</v>
      </c>
      <c r="G110" s="87"/>
      <c r="H110" s="87"/>
      <c r="I110" s="120"/>
      <c r="J110" s="67"/>
    </row>
    <row r="111" spans="1:10" hidden="1" x14ac:dyDescent="0.2">
      <c r="A111" s="293"/>
      <c r="B111" s="323"/>
      <c r="C111" s="324"/>
      <c r="D111" s="327"/>
      <c r="E111" s="223"/>
      <c r="F111" s="87"/>
      <c r="G111" s="87"/>
      <c r="H111" s="87"/>
      <c r="I111" s="120"/>
      <c r="J111" s="67"/>
    </row>
    <row r="112" spans="1:10" hidden="1" x14ac:dyDescent="0.2">
      <c r="A112" s="293"/>
      <c r="B112" s="323"/>
      <c r="C112" s="324"/>
      <c r="D112" s="222"/>
      <c r="E112" s="223"/>
      <c r="F112" s="87"/>
      <c r="G112" s="87"/>
      <c r="H112" s="87"/>
      <c r="I112" s="120"/>
      <c r="J112" s="67"/>
    </row>
    <row r="113" spans="1:10" hidden="1" x14ac:dyDescent="0.2">
      <c r="A113" s="293"/>
      <c r="B113" s="323"/>
      <c r="C113" s="324"/>
      <c r="D113" s="222"/>
      <c r="E113" s="223"/>
      <c r="F113" s="87"/>
      <c r="G113" s="87"/>
      <c r="H113" s="87"/>
      <c r="I113" s="120"/>
      <c r="J113" s="67"/>
    </row>
    <row r="114" spans="1:10" hidden="1" x14ac:dyDescent="0.2">
      <c r="A114" s="293"/>
      <c r="B114" s="323"/>
      <c r="C114" s="324"/>
      <c r="D114" s="222"/>
      <c r="E114" s="223"/>
      <c r="F114" s="87"/>
      <c r="G114" s="87"/>
      <c r="H114" s="87"/>
      <c r="I114" s="120"/>
      <c r="J114" s="67"/>
    </row>
    <row r="115" spans="1:10" hidden="1" x14ac:dyDescent="0.2">
      <c r="A115" s="293"/>
      <c r="B115" s="323"/>
      <c r="C115" s="324"/>
      <c r="D115" s="222"/>
      <c r="E115" s="223"/>
      <c r="F115" s="87"/>
      <c r="G115" s="87"/>
      <c r="H115" s="87"/>
      <c r="I115" s="120"/>
      <c r="J115" s="67"/>
    </row>
    <row r="116" spans="1:10" hidden="1" x14ac:dyDescent="0.2">
      <c r="A116" s="293"/>
      <c r="B116" s="323"/>
      <c r="C116" s="324"/>
      <c r="D116" s="222"/>
      <c r="E116" s="223"/>
      <c r="F116" s="87"/>
      <c r="G116" s="87"/>
      <c r="H116" s="87"/>
      <c r="I116" s="120"/>
      <c r="J116" s="67"/>
    </row>
    <row r="117" spans="1:10" hidden="1" x14ac:dyDescent="0.2">
      <c r="A117" s="384"/>
      <c r="B117" s="329"/>
      <c r="C117" s="330"/>
      <c r="D117" s="245"/>
      <c r="E117" s="331"/>
      <c r="F117" s="113"/>
      <c r="G117" s="113"/>
      <c r="H117" s="113"/>
      <c r="I117" s="121"/>
      <c r="J117" s="114"/>
    </row>
    <row r="118" spans="1:10" hidden="1" x14ac:dyDescent="0.2">
      <c r="A118" s="293"/>
      <c r="B118" s="332"/>
      <c r="C118" s="333"/>
      <c r="D118" s="263"/>
      <c r="E118" s="223"/>
      <c r="F118" s="87"/>
      <c r="G118" s="87"/>
      <c r="H118" s="87"/>
      <c r="I118" s="122"/>
      <c r="J118" s="67"/>
    </row>
    <row r="119" spans="1:10" hidden="1" x14ac:dyDescent="0.2">
      <c r="A119" s="293"/>
      <c r="B119" s="332"/>
      <c r="C119" s="333"/>
      <c r="D119" s="263"/>
      <c r="E119" s="223"/>
      <c r="F119" s="87"/>
      <c r="G119" s="87"/>
      <c r="H119" s="87"/>
      <c r="I119" s="122"/>
      <c r="J119" s="67"/>
    </row>
    <row r="120" spans="1:10" hidden="1" x14ac:dyDescent="0.2">
      <c r="A120" s="293"/>
      <c r="B120" s="332"/>
      <c r="C120" s="333"/>
      <c r="D120" s="263"/>
      <c r="E120" s="223"/>
      <c r="F120" s="87"/>
      <c r="G120" s="87"/>
      <c r="H120" s="87"/>
      <c r="I120" s="122"/>
      <c r="J120" s="67"/>
    </row>
    <row r="121" spans="1:10" hidden="1" x14ac:dyDescent="0.2">
      <c r="A121" s="293"/>
      <c r="B121" s="332"/>
      <c r="C121" s="333"/>
      <c r="D121" s="263"/>
      <c r="E121" s="223"/>
      <c r="F121" s="87"/>
      <c r="G121" s="87"/>
      <c r="H121" s="87"/>
      <c r="I121" s="122"/>
      <c r="J121" s="67"/>
    </row>
    <row r="122" spans="1:10" hidden="1" x14ac:dyDescent="0.2">
      <c r="A122" s="293"/>
      <c r="B122" s="332"/>
      <c r="C122" s="333"/>
      <c r="D122" s="263"/>
      <c r="E122" s="223"/>
      <c r="F122" s="87"/>
      <c r="G122" s="87"/>
      <c r="H122" s="87"/>
      <c r="I122" s="122"/>
      <c r="J122" s="67"/>
    </row>
    <row r="123" spans="1:10" hidden="1" x14ac:dyDescent="0.2">
      <c r="A123" s="293"/>
      <c r="B123" s="332"/>
      <c r="C123" s="333"/>
      <c r="D123" s="263"/>
      <c r="E123" s="223"/>
      <c r="F123" s="87"/>
      <c r="G123" s="87"/>
      <c r="H123" s="87"/>
      <c r="I123" s="122"/>
      <c r="J123" s="67"/>
    </row>
    <row r="124" spans="1:10" hidden="1" x14ac:dyDescent="0.2">
      <c r="A124" s="293"/>
      <c r="B124" s="332"/>
      <c r="C124" s="333"/>
      <c r="D124" s="263"/>
      <c r="E124" s="223"/>
      <c r="F124" s="87"/>
      <c r="G124" s="87"/>
      <c r="H124" s="87"/>
      <c r="I124" s="122"/>
      <c r="J124" s="67"/>
    </row>
    <row r="125" spans="1:10" hidden="1" x14ac:dyDescent="0.2">
      <c r="A125" s="293"/>
      <c r="B125" s="332"/>
      <c r="C125" s="333"/>
      <c r="D125" s="263"/>
      <c r="E125" s="223"/>
      <c r="F125" s="87"/>
      <c r="G125" s="87"/>
      <c r="H125" s="87"/>
      <c r="I125" s="122"/>
      <c r="J125" s="67"/>
    </row>
    <row r="126" spans="1:10" hidden="1" x14ac:dyDescent="0.2">
      <c r="A126" s="293"/>
      <c r="B126" s="332"/>
      <c r="C126" s="333"/>
      <c r="D126" s="263"/>
      <c r="E126" s="223"/>
      <c r="F126" s="87"/>
      <c r="G126" s="87"/>
      <c r="H126" s="87"/>
      <c r="I126" s="122"/>
      <c r="J126" s="67"/>
    </row>
    <row r="127" spans="1:10" hidden="1" x14ac:dyDescent="0.2">
      <c r="A127" s="293"/>
      <c r="B127" s="332"/>
      <c r="C127" s="333"/>
      <c r="D127" s="263"/>
      <c r="E127" s="223"/>
      <c r="F127" s="87"/>
      <c r="G127" s="87"/>
      <c r="H127" s="87"/>
      <c r="I127" s="122"/>
      <c r="J127" s="67"/>
    </row>
    <row r="128" spans="1:10" hidden="1" x14ac:dyDescent="0.2">
      <c r="A128" s="293"/>
      <c r="B128" s="334"/>
      <c r="C128" s="335"/>
      <c r="D128" s="336"/>
      <c r="E128" s="223"/>
      <c r="F128" s="87"/>
      <c r="G128" s="87"/>
      <c r="H128" s="120"/>
      <c r="I128" s="120"/>
      <c r="J128" s="67"/>
    </row>
    <row r="129" spans="1:10" hidden="1" x14ac:dyDescent="0.2">
      <c r="A129" s="293"/>
      <c r="B129" s="334"/>
      <c r="C129" s="335"/>
      <c r="D129" s="336"/>
      <c r="E129" s="223"/>
      <c r="F129" s="87"/>
      <c r="G129" s="87"/>
      <c r="H129" s="120"/>
      <c r="I129" s="120"/>
      <c r="J129" s="67"/>
    </row>
    <row r="130" spans="1:10" hidden="1" x14ac:dyDescent="0.2">
      <c r="A130" s="293"/>
      <c r="B130" s="334"/>
      <c r="C130" s="335"/>
      <c r="D130" s="336"/>
      <c r="E130" s="223"/>
      <c r="F130" s="87"/>
      <c r="G130" s="87"/>
      <c r="H130" s="120"/>
      <c r="I130" s="120"/>
      <c r="J130" s="67"/>
    </row>
    <row r="131" spans="1:10" hidden="1" x14ac:dyDescent="0.2">
      <c r="A131" s="293"/>
      <c r="B131" s="334"/>
      <c r="C131" s="335"/>
      <c r="D131" s="336"/>
      <c r="E131" s="223"/>
      <c r="F131" s="87"/>
      <c r="G131" s="87"/>
      <c r="H131" s="120"/>
      <c r="I131" s="120"/>
      <c r="J131" s="67"/>
    </row>
    <row r="132" spans="1:10" hidden="1" x14ac:dyDescent="0.2">
      <c r="A132" s="293"/>
      <c r="B132" s="334"/>
      <c r="C132" s="335"/>
      <c r="D132" s="336"/>
      <c r="E132" s="223"/>
      <c r="F132" s="87"/>
      <c r="G132" s="87"/>
      <c r="H132" s="120"/>
      <c r="I132" s="120"/>
      <c r="J132" s="67"/>
    </row>
    <row r="133" spans="1:10" hidden="1" x14ac:dyDescent="0.2">
      <c r="A133" s="293"/>
      <c r="B133" s="334"/>
      <c r="C133" s="335"/>
      <c r="D133" s="336"/>
      <c r="E133" s="223"/>
      <c r="F133" s="87"/>
      <c r="G133" s="87"/>
      <c r="H133" s="120"/>
      <c r="I133" s="120"/>
      <c r="J133" s="67"/>
    </row>
    <row r="134" spans="1:10" hidden="1" x14ac:dyDescent="0.2">
      <c r="A134" s="293"/>
      <c r="B134" s="334"/>
      <c r="C134" s="335"/>
      <c r="D134" s="336"/>
      <c r="E134" s="223"/>
      <c r="F134" s="87"/>
      <c r="G134" s="87"/>
      <c r="H134" s="120"/>
      <c r="I134" s="120"/>
      <c r="J134" s="67"/>
    </row>
    <row r="135" spans="1:10" hidden="1" x14ac:dyDescent="0.2">
      <c r="A135" s="293"/>
      <c r="B135" s="334"/>
      <c r="C135" s="335"/>
      <c r="D135" s="336"/>
      <c r="E135" s="223"/>
      <c r="F135" s="87"/>
      <c r="G135" s="87"/>
      <c r="H135" s="120"/>
      <c r="I135" s="120"/>
      <c r="J135" s="67"/>
    </row>
    <row r="136" spans="1:10" hidden="1" x14ac:dyDescent="0.2">
      <c r="A136" s="293"/>
      <c r="B136" s="334"/>
      <c r="C136" s="337"/>
      <c r="D136" s="336"/>
      <c r="E136" s="223"/>
      <c r="F136" s="87"/>
      <c r="G136" s="87"/>
      <c r="H136" s="120"/>
      <c r="I136" s="120"/>
      <c r="J136" s="67"/>
    </row>
    <row r="137" spans="1:10" hidden="1" x14ac:dyDescent="0.2">
      <c r="A137" s="293"/>
      <c r="B137" s="334"/>
      <c r="C137" s="335"/>
      <c r="D137" s="336"/>
      <c r="E137" s="223"/>
      <c r="F137" s="87"/>
      <c r="G137" s="87"/>
      <c r="H137" s="120"/>
      <c r="I137" s="120"/>
      <c r="J137" s="67"/>
    </row>
    <row r="138" spans="1:10" hidden="1" x14ac:dyDescent="0.2">
      <c r="A138" s="293"/>
      <c r="B138" s="334"/>
      <c r="C138" s="335"/>
      <c r="D138" s="336"/>
      <c r="E138" s="223"/>
      <c r="F138" s="87"/>
      <c r="G138" s="87"/>
      <c r="H138" s="120"/>
      <c r="I138" s="120"/>
      <c r="J138" s="67"/>
    </row>
    <row r="139" spans="1:10" hidden="1" x14ac:dyDescent="0.2">
      <c r="A139" s="293"/>
      <c r="B139" s="334"/>
      <c r="C139" s="335"/>
      <c r="D139" s="336"/>
      <c r="E139" s="223"/>
      <c r="F139" s="87"/>
      <c r="G139" s="87"/>
      <c r="H139" s="120"/>
      <c r="I139" s="120"/>
      <c r="J139" s="67"/>
    </row>
    <row r="140" spans="1:10" hidden="1" x14ac:dyDescent="0.2">
      <c r="A140" s="293"/>
      <c r="B140" s="334"/>
      <c r="C140" s="335"/>
      <c r="D140" s="336"/>
      <c r="E140" s="223"/>
      <c r="F140" s="87"/>
      <c r="G140" s="87"/>
      <c r="H140" s="120"/>
      <c r="I140" s="120"/>
      <c r="J140" s="67"/>
    </row>
    <row r="141" spans="1:10" hidden="1" x14ac:dyDescent="0.2">
      <c r="A141" s="293"/>
      <c r="B141" s="334"/>
      <c r="C141" s="335"/>
      <c r="D141" s="336"/>
      <c r="E141" s="223"/>
      <c r="F141" s="87"/>
      <c r="G141" s="87"/>
      <c r="H141" s="120"/>
      <c r="I141" s="120"/>
      <c r="J141" s="67"/>
    </row>
    <row r="142" spans="1:10" hidden="1" x14ac:dyDescent="0.2">
      <c r="A142" s="293"/>
      <c r="B142" s="334"/>
      <c r="C142" s="335"/>
      <c r="D142" s="336"/>
      <c r="E142" s="223"/>
      <c r="F142" s="87"/>
      <c r="G142" s="87"/>
      <c r="H142" s="120"/>
      <c r="I142" s="120"/>
      <c r="J142" s="67"/>
    </row>
    <row r="143" spans="1:10" hidden="1" x14ac:dyDescent="0.2">
      <c r="A143" s="293"/>
      <c r="B143" s="334"/>
      <c r="C143" s="337"/>
      <c r="D143" s="336"/>
      <c r="E143" s="223"/>
      <c r="F143" s="87"/>
      <c r="G143" s="87"/>
      <c r="H143" s="120"/>
      <c r="I143" s="120"/>
      <c r="J143" s="67"/>
    </row>
    <row r="144" spans="1:10" hidden="1" x14ac:dyDescent="0.2">
      <c r="A144" s="293"/>
      <c r="B144" s="334"/>
      <c r="C144" s="335"/>
      <c r="D144" s="336"/>
      <c r="E144" s="223"/>
      <c r="F144" s="87"/>
      <c r="G144" s="87"/>
      <c r="H144" s="120"/>
      <c r="I144" s="120"/>
      <c r="J144" s="67"/>
    </row>
    <row r="145" spans="1:10" hidden="1" x14ac:dyDescent="0.2">
      <c r="A145" s="293"/>
      <c r="B145" s="334"/>
      <c r="C145" s="335"/>
      <c r="D145" s="336"/>
      <c r="E145" s="223"/>
      <c r="F145" s="87"/>
      <c r="G145" s="87"/>
      <c r="H145" s="120"/>
      <c r="I145" s="120"/>
      <c r="J145" s="67"/>
    </row>
    <row r="146" spans="1:10" hidden="1" x14ac:dyDescent="0.2">
      <c r="A146" s="293"/>
      <c r="B146" s="334"/>
      <c r="C146" s="335"/>
      <c r="D146" s="336"/>
      <c r="E146" s="223"/>
      <c r="F146" s="87"/>
      <c r="G146" s="87"/>
      <c r="H146" s="120"/>
      <c r="I146" s="120"/>
      <c r="J146" s="67"/>
    </row>
    <row r="147" spans="1:10" hidden="1" x14ac:dyDescent="0.2">
      <c r="A147" s="293"/>
      <c r="B147" s="334"/>
      <c r="C147" s="335"/>
      <c r="D147" s="336"/>
      <c r="E147" s="223"/>
      <c r="F147" s="87"/>
      <c r="G147" s="87"/>
      <c r="H147" s="120"/>
      <c r="I147" s="120"/>
      <c r="J147" s="67"/>
    </row>
    <row r="148" spans="1:10" hidden="1" x14ac:dyDescent="0.2">
      <c r="A148" s="293"/>
      <c r="B148" s="334"/>
      <c r="C148" s="335"/>
      <c r="D148" s="336"/>
      <c r="E148" s="223"/>
      <c r="F148" s="87"/>
      <c r="G148" s="87"/>
      <c r="H148" s="120"/>
      <c r="I148" s="120"/>
      <c r="J148" s="67"/>
    </row>
    <row r="149" spans="1:10" hidden="1" x14ac:dyDescent="0.2">
      <c r="A149" s="293"/>
      <c r="B149" s="334"/>
      <c r="C149" s="335"/>
      <c r="D149" s="336"/>
      <c r="E149" s="223"/>
      <c r="F149" s="87"/>
      <c r="G149" s="87"/>
      <c r="H149" s="120"/>
      <c r="I149" s="120"/>
      <c r="J149" s="67"/>
    </row>
    <row r="150" spans="1:10" hidden="1" x14ac:dyDescent="0.2">
      <c r="A150" s="293"/>
      <c r="B150" s="334"/>
      <c r="C150" s="335"/>
      <c r="D150" s="336"/>
      <c r="E150" s="223"/>
      <c r="F150" s="87"/>
      <c r="G150" s="87"/>
      <c r="H150" s="120"/>
      <c r="I150" s="120"/>
      <c r="J150" s="67"/>
    </row>
    <row r="151" spans="1:10" hidden="1" x14ac:dyDescent="0.2">
      <c r="A151" s="293"/>
      <c r="B151" s="334"/>
      <c r="C151" s="337"/>
      <c r="D151" s="336"/>
      <c r="E151" s="223"/>
      <c r="F151" s="87"/>
      <c r="G151" s="87"/>
      <c r="H151" s="120"/>
      <c r="I151" s="120"/>
      <c r="J151" s="67"/>
    </row>
    <row r="152" spans="1:10" hidden="1" x14ac:dyDescent="0.2">
      <c r="A152" s="293"/>
      <c r="B152" s="334"/>
      <c r="C152" s="338"/>
      <c r="D152" s="336"/>
      <c r="E152" s="223"/>
      <c r="F152" s="87"/>
      <c r="G152" s="87"/>
      <c r="H152" s="120"/>
      <c r="I152" s="120"/>
      <c r="J152" s="67"/>
    </row>
    <row r="153" spans="1:10" hidden="1" x14ac:dyDescent="0.2">
      <c r="A153" s="293"/>
      <c r="B153" s="334"/>
      <c r="C153" s="338"/>
      <c r="D153" s="336"/>
      <c r="E153" s="223"/>
      <c r="F153" s="87"/>
      <c r="G153" s="87"/>
      <c r="H153" s="120"/>
      <c r="I153" s="120"/>
      <c r="J153" s="67"/>
    </row>
    <row r="154" spans="1:10" hidden="1" x14ac:dyDescent="0.2">
      <c r="A154" s="293"/>
      <c r="B154" s="334"/>
      <c r="C154" s="338"/>
      <c r="D154" s="336"/>
      <c r="E154" s="223"/>
      <c r="F154" s="87"/>
      <c r="G154" s="87"/>
      <c r="H154" s="120"/>
      <c r="I154" s="120"/>
      <c r="J154" s="67"/>
    </row>
    <row r="155" spans="1:10" hidden="1" x14ac:dyDescent="0.2">
      <c r="A155" s="293"/>
      <c r="B155" s="334"/>
      <c r="C155" s="338"/>
      <c r="D155" s="336"/>
      <c r="E155" s="223"/>
      <c r="F155" s="87"/>
      <c r="G155" s="87"/>
      <c r="H155" s="120"/>
      <c r="I155" s="120"/>
      <c r="J155" s="67"/>
    </row>
    <row r="156" spans="1:10" hidden="1" x14ac:dyDescent="0.2">
      <c r="A156" s="293"/>
      <c r="B156" s="334"/>
      <c r="C156" s="338"/>
      <c r="D156" s="336"/>
      <c r="E156" s="223"/>
      <c r="F156" s="87"/>
      <c r="G156" s="87"/>
      <c r="H156" s="120"/>
      <c r="I156" s="120"/>
      <c r="J156" s="67"/>
    </row>
    <row r="157" spans="1:10" hidden="1" x14ac:dyDescent="0.2">
      <c r="A157" s="293"/>
      <c r="B157" s="334"/>
      <c r="C157" s="338"/>
      <c r="D157" s="339"/>
      <c r="E157" s="223"/>
      <c r="F157" s="87"/>
      <c r="G157" s="87"/>
      <c r="H157" s="120"/>
      <c r="I157" s="120"/>
      <c r="J157" s="67"/>
    </row>
    <row r="158" spans="1:10" hidden="1" x14ac:dyDescent="0.2">
      <c r="A158" s="293"/>
      <c r="B158" s="334"/>
      <c r="C158" s="338"/>
      <c r="D158" s="336"/>
      <c r="E158" s="223"/>
      <c r="F158" s="87"/>
      <c r="G158" s="87"/>
      <c r="H158" s="120"/>
      <c r="I158" s="120"/>
      <c r="J158" s="67"/>
    </row>
    <row r="159" spans="1:10" hidden="1" x14ac:dyDescent="0.2">
      <c r="A159" s="293"/>
      <c r="B159" s="334"/>
      <c r="C159" s="338"/>
      <c r="D159" s="336"/>
      <c r="E159" s="223"/>
      <c r="F159" s="87"/>
      <c r="G159" s="87"/>
      <c r="H159" s="120"/>
      <c r="I159" s="120"/>
      <c r="J159" s="67"/>
    </row>
    <row r="160" spans="1:10" hidden="1" x14ac:dyDescent="0.2">
      <c r="A160" s="293"/>
      <c r="B160" s="334"/>
      <c r="C160" s="338"/>
      <c r="D160" s="336"/>
      <c r="E160" s="223"/>
      <c r="F160" s="87"/>
      <c r="G160" s="87"/>
      <c r="H160" s="120"/>
      <c r="I160" s="120"/>
      <c r="J160" s="67"/>
    </row>
    <row r="161" spans="1:10" hidden="1" x14ac:dyDescent="0.2">
      <c r="A161" s="293"/>
      <c r="B161" s="334"/>
      <c r="C161" s="338"/>
      <c r="D161" s="336"/>
      <c r="E161" s="223"/>
      <c r="F161" s="87"/>
      <c r="G161" s="87"/>
      <c r="H161" s="120"/>
      <c r="I161" s="120"/>
      <c r="J161" s="67"/>
    </row>
    <row r="162" spans="1:10" hidden="1" x14ac:dyDescent="0.2">
      <c r="A162" s="293"/>
      <c r="B162" s="334"/>
      <c r="C162" s="338"/>
      <c r="D162" s="336"/>
      <c r="E162" s="223"/>
      <c r="F162" s="87"/>
      <c r="G162" s="87"/>
      <c r="H162" s="120"/>
      <c r="I162" s="120"/>
      <c r="J162" s="67"/>
    </row>
    <row r="163" spans="1:10" hidden="1" x14ac:dyDescent="0.2">
      <c r="A163" s="293"/>
      <c r="B163" s="334"/>
      <c r="C163" s="338"/>
      <c r="D163" s="336"/>
      <c r="E163" s="223"/>
      <c r="F163" s="87"/>
      <c r="G163" s="87"/>
      <c r="H163" s="120"/>
      <c r="I163" s="120"/>
      <c r="J163" s="67"/>
    </row>
    <row r="164" spans="1:10" hidden="1" x14ac:dyDescent="0.2">
      <c r="A164" s="293"/>
      <c r="B164" s="334"/>
      <c r="C164" s="338"/>
      <c r="D164" s="336"/>
      <c r="E164" s="223"/>
      <c r="F164" s="87"/>
      <c r="G164" s="87"/>
      <c r="H164" s="120"/>
      <c r="I164" s="120"/>
      <c r="J164" s="67"/>
    </row>
    <row r="165" spans="1:10" hidden="1" x14ac:dyDescent="0.2">
      <c r="A165" s="293"/>
      <c r="B165" s="334"/>
      <c r="C165" s="338"/>
      <c r="D165" s="336"/>
      <c r="E165" s="223"/>
      <c r="F165" s="87"/>
      <c r="G165" s="87"/>
      <c r="H165" s="120"/>
      <c r="I165" s="120"/>
      <c r="J165" s="67"/>
    </row>
    <row r="166" spans="1:10" hidden="1" x14ac:dyDescent="0.2">
      <c r="A166" s="293"/>
      <c r="B166" s="334"/>
      <c r="C166" s="338"/>
      <c r="D166" s="336"/>
      <c r="E166" s="223"/>
      <c r="F166" s="87"/>
      <c r="G166" s="87"/>
      <c r="H166" s="120"/>
      <c r="I166" s="120"/>
      <c r="J166" s="67"/>
    </row>
    <row r="167" spans="1:10" hidden="1" x14ac:dyDescent="0.2">
      <c r="A167" s="293"/>
      <c r="B167" s="334"/>
      <c r="C167" s="338"/>
      <c r="D167" s="336"/>
      <c r="E167" s="223"/>
      <c r="F167" s="87"/>
      <c r="G167" s="87"/>
      <c r="H167" s="120"/>
      <c r="I167" s="120"/>
      <c r="J167" s="67"/>
    </row>
    <row r="168" spans="1:10" hidden="1" x14ac:dyDescent="0.2">
      <c r="A168" s="293"/>
      <c r="B168" s="334"/>
      <c r="C168" s="338"/>
      <c r="D168" s="336"/>
      <c r="E168" s="223"/>
      <c r="F168" s="87"/>
      <c r="G168" s="87"/>
      <c r="H168" s="120"/>
      <c r="I168" s="120"/>
      <c r="J168" s="67"/>
    </row>
    <row r="169" spans="1:10" hidden="1" x14ac:dyDescent="0.2">
      <c r="A169" s="293"/>
      <c r="B169" s="334"/>
      <c r="C169" s="338"/>
      <c r="D169" s="336"/>
      <c r="E169" s="223"/>
      <c r="F169" s="87"/>
      <c r="G169" s="87"/>
      <c r="H169" s="120"/>
      <c r="I169" s="120"/>
      <c r="J169" s="67"/>
    </row>
    <row r="170" spans="1:10" hidden="1" x14ac:dyDescent="0.2">
      <c r="A170" s="293"/>
      <c r="B170" s="334"/>
      <c r="C170" s="338"/>
      <c r="D170" s="336"/>
      <c r="E170" s="223"/>
      <c r="F170" s="87"/>
      <c r="G170" s="87"/>
      <c r="H170" s="120"/>
      <c r="I170" s="120"/>
      <c r="J170" s="67"/>
    </row>
    <row r="171" spans="1:10" hidden="1" x14ac:dyDescent="0.2">
      <c r="A171" s="293"/>
      <c r="B171" s="334"/>
      <c r="C171" s="338"/>
      <c r="D171" s="336"/>
      <c r="E171" s="223"/>
      <c r="F171" s="87"/>
      <c r="G171" s="87"/>
      <c r="H171" s="120"/>
      <c r="I171" s="120"/>
      <c r="J171" s="67"/>
    </row>
    <row r="172" spans="1:10" hidden="1" x14ac:dyDescent="0.2">
      <c r="A172" s="293"/>
      <c r="B172" s="334"/>
      <c r="C172" s="338"/>
      <c r="D172" s="336"/>
      <c r="E172" s="223"/>
      <c r="F172" s="87"/>
      <c r="G172" s="87"/>
      <c r="H172" s="120"/>
      <c r="I172" s="120"/>
      <c r="J172" s="67"/>
    </row>
    <row r="173" spans="1:10" hidden="1" x14ac:dyDescent="0.2">
      <c r="A173" s="293"/>
      <c r="B173" s="334"/>
      <c r="C173" s="338"/>
      <c r="D173" s="336"/>
      <c r="E173" s="223"/>
      <c r="F173" s="87"/>
      <c r="G173" s="87"/>
      <c r="H173" s="120"/>
      <c r="I173" s="120"/>
      <c r="J173" s="67"/>
    </row>
    <row r="174" spans="1:10" hidden="1" x14ac:dyDescent="0.2">
      <c r="A174" s="293"/>
      <c r="B174" s="334"/>
      <c r="C174" s="338"/>
      <c r="D174" s="336"/>
      <c r="E174" s="223"/>
      <c r="F174" s="87"/>
      <c r="G174" s="87"/>
      <c r="H174" s="120"/>
      <c r="I174" s="120"/>
      <c r="J174" s="67"/>
    </row>
    <row r="175" spans="1:10" hidden="1" x14ac:dyDescent="0.2">
      <c r="A175" s="293"/>
      <c r="B175" s="334"/>
      <c r="C175" s="338"/>
      <c r="D175" s="336"/>
      <c r="E175" s="223"/>
      <c r="F175" s="87"/>
      <c r="G175" s="87"/>
      <c r="H175" s="120"/>
      <c r="I175" s="120"/>
      <c r="J175" s="67"/>
    </row>
    <row r="176" spans="1:10" hidden="1" x14ac:dyDescent="0.2">
      <c r="A176" s="293"/>
      <c r="B176" s="334"/>
      <c r="C176" s="338"/>
      <c r="D176" s="336"/>
      <c r="E176" s="223"/>
      <c r="F176" s="87"/>
      <c r="G176" s="87"/>
      <c r="H176" s="120"/>
      <c r="I176" s="120"/>
      <c r="J176" s="67"/>
    </row>
    <row r="177" spans="1:10" hidden="1" x14ac:dyDescent="0.2">
      <c r="A177" s="293"/>
      <c r="B177" s="334"/>
      <c r="C177" s="338"/>
      <c r="D177" s="336"/>
      <c r="E177" s="223"/>
      <c r="F177" s="87"/>
      <c r="G177" s="87"/>
      <c r="H177" s="120"/>
      <c r="I177" s="120"/>
      <c r="J177" s="67"/>
    </row>
    <row r="178" spans="1:10" hidden="1" x14ac:dyDescent="0.2">
      <c r="A178" s="293"/>
      <c r="B178" s="334"/>
      <c r="C178" s="338"/>
      <c r="D178" s="336"/>
      <c r="E178" s="223"/>
      <c r="F178" s="87"/>
      <c r="G178" s="87"/>
      <c r="H178" s="120"/>
      <c r="I178" s="120"/>
      <c r="J178" s="67"/>
    </row>
    <row r="179" spans="1:10" hidden="1" x14ac:dyDescent="0.2">
      <c r="A179" s="293"/>
      <c r="B179" s="334"/>
      <c r="C179" s="338"/>
      <c r="D179" s="336"/>
      <c r="E179" s="223"/>
      <c r="F179" s="87"/>
      <c r="G179" s="87"/>
      <c r="H179" s="120"/>
      <c r="I179" s="120"/>
      <c r="J179" s="67"/>
    </row>
    <row r="180" spans="1:10" hidden="1" x14ac:dyDescent="0.2">
      <c r="A180" s="293"/>
      <c r="B180" s="334"/>
      <c r="C180" s="338"/>
      <c r="D180" s="336"/>
      <c r="E180" s="223"/>
      <c r="F180" s="87"/>
      <c r="G180" s="87"/>
      <c r="H180" s="120"/>
      <c r="I180" s="120"/>
      <c r="J180" s="67"/>
    </row>
    <row r="181" spans="1:10" hidden="1" x14ac:dyDescent="0.2">
      <c r="A181" s="293"/>
      <c r="B181" s="334"/>
      <c r="C181" s="338"/>
      <c r="D181" s="336"/>
      <c r="E181" s="223"/>
      <c r="F181" s="87"/>
      <c r="G181" s="87"/>
      <c r="H181" s="120"/>
      <c r="I181" s="120"/>
      <c r="J181" s="67"/>
    </row>
    <row r="182" spans="1:10" hidden="1" x14ac:dyDescent="0.2">
      <c r="A182" s="293"/>
      <c r="B182" s="334"/>
      <c r="C182" s="338"/>
      <c r="D182" s="336"/>
      <c r="E182" s="223"/>
      <c r="F182" s="87"/>
      <c r="G182" s="87"/>
      <c r="H182" s="120"/>
      <c r="I182" s="120"/>
      <c r="J182" s="67"/>
    </row>
    <row r="183" spans="1:10" hidden="1" x14ac:dyDescent="0.2">
      <c r="A183" s="293"/>
      <c r="B183" s="334"/>
      <c r="C183" s="338"/>
      <c r="D183" s="336"/>
      <c r="E183" s="223"/>
      <c r="F183" s="87"/>
      <c r="G183" s="87"/>
      <c r="H183" s="120"/>
      <c r="I183" s="120"/>
      <c r="J183" s="67"/>
    </row>
    <row r="184" spans="1:10" hidden="1" x14ac:dyDescent="0.2">
      <c r="A184" s="293"/>
      <c r="B184" s="334"/>
      <c r="C184" s="338"/>
      <c r="D184" s="336"/>
      <c r="E184" s="223"/>
      <c r="F184" s="87"/>
      <c r="G184" s="87"/>
      <c r="H184" s="123"/>
      <c r="I184" s="120"/>
      <c r="J184" s="67"/>
    </row>
    <row r="185" spans="1:10" hidden="1" x14ac:dyDescent="0.2">
      <c r="A185" s="293"/>
      <c r="B185" s="334"/>
      <c r="C185" s="338"/>
      <c r="D185" s="336"/>
      <c r="E185" s="223"/>
      <c r="F185" s="87"/>
      <c r="G185" s="87"/>
      <c r="H185" s="120"/>
      <c r="I185" s="120"/>
      <c r="J185" s="67"/>
    </row>
    <row r="186" spans="1:10" hidden="1" x14ac:dyDescent="0.2">
      <c r="A186" s="293"/>
      <c r="B186" s="334"/>
      <c r="C186" s="338"/>
      <c r="D186" s="336"/>
      <c r="E186" s="223"/>
      <c r="F186" s="87"/>
      <c r="G186" s="87"/>
      <c r="H186" s="120"/>
      <c r="I186" s="120"/>
      <c r="J186" s="67"/>
    </row>
    <row r="187" spans="1:10" hidden="1" x14ac:dyDescent="0.2">
      <c r="A187" s="293"/>
      <c r="B187" s="334"/>
      <c r="C187" s="338"/>
      <c r="D187" s="336"/>
      <c r="E187" s="223"/>
      <c r="F187" s="87"/>
      <c r="G187" s="87"/>
      <c r="H187" s="120"/>
      <c r="I187" s="120"/>
      <c r="J187" s="67"/>
    </row>
    <row r="188" spans="1:10" hidden="1" x14ac:dyDescent="0.2">
      <c r="A188" s="293"/>
      <c r="B188" s="334"/>
      <c r="C188" s="338"/>
      <c r="D188" s="336"/>
      <c r="E188" s="223"/>
      <c r="F188" s="87"/>
      <c r="G188" s="87"/>
      <c r="H188" s="120"/>
      <c r="I188" s="120"/>
      <c r="J188" s="67"/>
    </row>
    <row r="189" spans="1:10" hidden="1" x14ac:dyDescent="0.2">
      <c r="A189" s="293"/>
      <c r="B189" s="334"/>
      <c r="C189" s="338"/>
      <c r="D189" s="336"/>
      <c r="E189" s="223"/>
      <c r="F189" s="87"/>
      <c r="G189" s="87"/>
      <c r="H189" s="120"/>
      <c r="I189" s="120"/>
      <c r="J189" s="67"/>
    </row>
    <row r="190" spans="1:10" hidden="1" x14ac:dyDescent="0.2">
      <c r="A190" s="293"/>
      <c r="B190" s="334"/>
      <c r="C190" s="338"/>
      <c r="D190" s="336"/>
      <c r="E190" s="223"/>
      <c r="F190" s="87"/>
      <c r="G190" s="87"/>
      <c r="H190" s="120"/>
      <c r="I190" s="120"/>
      <c r="J190" s="67"/>
    </row>
    <row r="191" spans="1:10" hidden="1" x14ac:dyDescent="0.2">
      <c r="A191" s="293"/>
      <c r="B191" s="334"/>
      <c r="C191" s="338"/>
      <c r="D191" s="336"/>
      <c r="E191" s="223"/>
      <c r="F191" s="87"/>
      <c r="G191" s="87"/>
      <c r="H191" s="120"/>
      <c r="I191" s="120"/>
      <c r="J191" s="67"/>
    </row>
    <row r="192" spans="1:10" hidden="1" x14ac:dyDescent="0.2">
      <c r="A192" s="293"/>
      <c r="B192" s="334"/>
      <c r="C192" s="338"/>
      <c r="D192" s="336"/>
      <c r="E192" s="223"/>
      <c r="F192" s="87"/>
      <c r="G192" s="87"/>
      <c r="H192" s="120"/>
      <c r="I192" s="120"/>
      <c r="J192" s="67"/>
    </row>
    <row r="193" spans="1:10" hidden="1" x14ac:dyDescent="0.2">
      <c r="A193" s="293"/>
      <c r="B193" s="334"/>
      <c r="C193" s="338"/>
      <c r="D193" s="336"/>
      <c r="E193" s="223"/>
      <c r="F193" s="87"/>
      <c r="G193" s="87"/>
      <c r="H193" s="120"/>
      <c r="I193" s="120"/>
      <c r="J193" s="67"/>
    </row>
    <row r="194" spans="1:10" hidden="1" x14ac:dyDescent="0.2">
      <c r="A194" s="293"/>
      <c r="B194" s="334"/>
      <c r="C194" s="338"/>
      <c r="D194" s="336"/>
      <c r="E194" s="223"/>
      <c r="F194" s="87"/>
      <c r="G194" s="87"/>
      <c r="H194" s="120"/>
      <c r="I194" s="120"/>
      <c r="J194" s="67"/>
    </row>
    <row r="195" spans="1:10" hidden="1" x14ac:dyDescent="0.2">
      <c r="A195" s="293"/>
      <c r="B195" s="334"/>
      <c r="C195" s="338"/>
      <c r="D195" s="336"/>
      <c r="E195" s="223"/>
      <c r="F195" s="87"/>
      <c r="G195" s="87"/>
      <c r="H195" s="120"/>
      <c r="I195" s="120"/>
      <c r="J195" s="67"/>
    </row>
    <row r="196" spans="1:10" hidden="1" x14ac:dyDescent="0.2">
      <c r="A196" s="293"/>
      <c r="B196" s="334"/>
      <c r="C196" s="338"/>
      <c r="D196" s="336"/>
      <c r="E196" s="223"/>
      <c r="F196" s="87"/>
      <c r="G196" s="87"/>
      <c r="H196" s="120"/>
      <c r="I196" s="120"/>
      <c r="J196" s="67"/>
    </row>
    <row r="197" spans="1:10" hidden="1" x14ac:dyDescent="0.2">
      <c r="A197" s="293"/>
      <c r="B197" s="334"/>
      <c r="C197" s="338"/>
      <c r="D197" s="336"/>
      <c r="E197" s="223"/>
      <c r="F197" s="87"/>
      <c r="G197" s="87"/>
      <c r="H197" s="120"/>
      <c r="I197" s="120"/>
      <c r="J197" s="67"/>
    </row>
    <row r="198" spans="1:10" hidden="1" x14ac:dyDescent="0.2">
      <c r="A198" s="293"/>
      <c r="B198" s="334"/>
      <c r="C198" s="338"/>
      <c r="D198" s="336"/>
      <c r="E198" s="223"/>
      <c r="F198" s="87"/>
      <c r="G198" s="87"/>
      <c r="H198" s="120"/>
      <c r="I198" s="120"/>
      <c r="J198" s="67"/>
    </row>
    <row r="199" spans="1:10" hidden="1" x14ac:dyDescent="0.2">
      <c r="A199" s="293"/>
      <c r="B199" s="334"/>
      <c r="C199" s="338"/>
      <c r="D199" s="336"/>
      <c r="E199" s="223"/>
      <c r="F199" s="87"/>
      <c r="G199" s="87"/>
      <c r="H199" s="120"/>
      <c r="I199" s="120"/>
      <c r="J199" s="67"/>
    </row>
    <row r="200" spans="1:10" hidden="1" x14ac:dyDescent="0.2">
      <c r="A200" s="293"/>
      <c r="B200" s="334"/>
      <c r="C200" s="338"/>
      <c r="D200" s="336"/>
      <c r="E200" s="223"/>
      <c r="F200" s="87"/>
      <c r="G200" s="87"/>
      <c r="H200" s="120"/>
      <c r="I200" s="120"/>
      <c r="J200" s="67"/>
    </row>
    <row r="201" spans="1:10" hidden="1" x14ac:dyDescent="0.2">
      <c r="A201" s="293"/>
      <c r="B201" s="334"/>
      <c r="C201" s="338"/>
      <c r="D201" s="336"/>
      <c r="E201" s="223"/>
      <c r="F201" s="87"/>
      <c r="G201" s="87"/>
      <c r="H201" s="120"/>
      <c r="I201" s="120"/>
      <c r="J201" s="67"/>
    </row>
    <row r="202" spans="1:10" x14ac:dyDescent="0.2">
      <c r="A202" s="307"/>
      <c r="B202" s="341"/>
      <c r="C202" s="385" t="s">
        <v>32</v>
      </c>
      <c r="D202" s="341"/>
      <c r="E202" s="386">
        <f>SUM(E107:E201)</f>
        <v>6900</v>
      </c>
      <c r="F202" s="124">
        <f t="shared" ref="F202:H202" si="0">SUM(F107:F201)</f>
        <v>7200</v>
      </c>
      <c r="G202" s="124">
        <f t="shared" si="0"/>
        <v>0</v>
      </c>
      <c r="H202" s="124">
        <f t="shared" si="0"/>
        <v>0</v>
      </c>
      <c r="I202" s="124">
        <f>SUM(I107:I201)</f>
        <v>0</v>
      </c>
      <c r="J202" s="110"/>
    </row>
    <row r="203" spans="1:10" x14ac:dyDescent="0.2">
      <c r="A203" s="311"/>
      <c r="B203" s="312"/>
      <c r="C203" s="313"/>
      <c r="D203" s="312"/>
      <c r="E203" s="314"/>
      <c r="F203" s="94"/>
      <c r="G203" s="94"/>
      <c r="H203" s="94"/>
      <c r="I203" s="96"/>
      <c r="J203" s="74"/>
    </row>
    <row r="204" spans="1:10" x14ac:dyDescent="0.2">
      <c r="A204" s="387" t="s">
        <v>37</v>
      </c>
      <c r="B204" s="345"/>
      <c r="C204" s="346"/>
      <c r="D204" s="345"/>
      <c r="E204" s="347"/>
      <c r="F204" s="99"/>
      <c r="G204" s="99"/>
      <c r="H204" s="99"/>
      <c r="I204" s="109"/>
      <c r="J204" s="78"/>
    </row>
    <row r="205" spans="1:10" x14ac:dyDescent="0.2">
      <c r="A205" s="645" t="s">
        <v>384</v>
      </c>
      <c r="B205" s="265"/>
      <c r="C205" s="348"/>
      <c r="D205" s="265"/>
      <c r="E205" s="251"/>
      <c r="F205" s="108"/>
      <c r="G205" s="108"/>
      <c r="H205" s="108"/>
      <c r="I205" s="146"/>
      <c r="J205" s="107"/>
    </row>
    <row r="206" spans="1:10" ht="15" x14ac:dyDescent="0.2">
      <c r="A206" s="219"/>
      <c r="B206" s="234">
        <v>1</v>
      </c>
      <c r="C206" s="266" t="s">
        <v>150</v>
      </c>
      <c r="D206" s="248">
        <v>188720746</v>
      </c>
      <c r="E206" s="223">
        <v>51951</v>
      </c>
      <c r="F206" s="87">
        <v>12297</v>
      </c>
      <c r="G206" s="87"/>
      <c r="H206" s="87"/>
      <c r="I206" s="87"/>
      <c r="J206" s="67"/>
    </row>
    <row r="207" spans="1:10" x14ac:dyDescent="0.2">
      <c r="A207" s="288"/>
      <c r="B207" s="234">
        <v>2</v>
      </c>
      <c r="C207" s="266" t="s">
        <v>151</v>
      </c>
      <c r="D207" s="248">
        <v>305617026</v>
      </c>
      <c r="E207" s="223">
        <v>5000</v>
      </c>
      <c r="F207" s="87">
        <v>1200</v>
      </c>
      <c r="G207" s="87"/>
      <c r="H207" s="87"/>
      <c r="I207" s="87"/>
      <c r="J207" s="67"/>
    </row>
    <row r="208" spans="1:10" x14ac:dyDescent="0.2">
      <c r="A208" s="288"/>
      <c r="B208" s="234">
        <v>3</v>
      </c>
      <c r="C208" s="266" t="s">
        <v>152</v>
      </c>
      <c r="D208" s="248">
        <v>190467652</v>
      </c>
      <c r="E208" s="223">
        <v>300</v>
      </c>
      <c r="F208" s="87"/>
      <c r="G208" s="87"/>
      <c r="H208" s="87"/>
      <c r="I208" s="87"/>
      <c r="J208" s="67"/>
    </row>
    <row r="209" spans="1:10" x14ac:dyDescent="0.2">
      <c r="A209" s="288"/>
      <c r="B209" s="234">
        <v>4</v>
      </c>
      <c r="C209" s="266" t="s">
        <v>153</v>
      </c>
      <c r="D209" s="248">
        <v>188204968</v>
      </c>
      <c r="E209" s="223">
        <v>10800</v>
      </c>
      <c r="F209" s="87">
        <v>2250</v>
      </c>
      <c r="G209" s="87"/>
      <c r="H209" s="87"/>
      <c r="I209" s="87"/>
      <c r="J209" s="67"/>
    </row>
    <row r="210" spans="1:10" x14ac:dyDescent="0.2">
      <c r="A210" s="288"/>
      <c r="B210" s="234">
        <v>5</v>
      </c>
      <c r="C210" s="267" t="s">
        <v>154</v>
      </c>
      <c r="D210" s="248">
        <v>302477081</v>
      </c>
      <c r="E210" s="223">
        <v>4800</v>
      </c>
      <c r="F210" s="87"/>
      <c r="G210" s="87"/>
      <c r="H210" s="87"/>
      <c r="I210" s="87"/>
      <c r="J210" s="67"/>
    </row>
    <row r="211" spans="1:10" x14ac:dyDescent="0.2">
      <c r="A211" s="288"/>
      <c r="B211" s="234">
        <v>6</v>
      </c>
      <c r="C211" s="267" t="s">
        <v>155</v>
      </c>
      <c r="D211" s="248" t="s">
        <v>243</v>
      </c>
      <c r="E211" s="223">
        <v>800</v>
      </c>
      <c r="F211" s="87">
        <v>2000</v>
      </c>
      <c r="G211" s="87"/>
      <c r="H211" s="87"/>
      <c r="I211" s="87"/>
      <c r="J211" s="67"/>
    </row>
    <row r="212" spans="1:10" hidden="1" x14ac:dyDescent="0.2">
      <c r="A212" s="288"/>
      <c r="B212" s="234"/>
      <c r="C212" s="266"/>
      <c r="D212" s="234"/>
      <c r="E212" s="223"/>
      <c r="F212" s="87"/>
      <c r="G212" s="87"/>
      <c r="H212" s="87"/>
      <c r="I212" s="87"/>
      <c r="J212" s="67"/>
    </row>
    <row r="213" spans="1:10" ht="15" hidden="1" x14ac:dyDescent="0.2">
      <c r="A213" s="220"/>
      <c r="B213" s="234"/>
      <c r="C213" s="268"/>
      <c r="D213" s="234"/>
      <c r="E213" s="223"/>
      <c r="F213" s="87"/>
      <c r="G213" s="87"/>
      <c r="H213" s="87"/>
      <c r="I213" s="87"/>
      <c r="J213" s="67"/>
    </row>
    <row r="214" spans="1:10" ht="15" x14ac:dyDescent="0.2">
      <c r="A214" s="254" t="s">
        <v>105</v>
      </c>
      <c r="B214" s="265"/>
      <c r="C214" s="269"/>
      <c r="D214" s="265"/>
      <c r="E214" s="251"/>
      <c r="F214" s="108"/>
      <c r="G214" s="108"/>
      <c r="H214" s="108"/>
      <c r="I214" s="87"/>
      <c r="J214" s="67"/>
    </row>
    <row r="215" spans="1:10" ht="15" x14ac:dyDescent="0.2">
      <c r="A215" s="220"/>
      <c r="B215" s="234">
        <v>1</v>
      </c>
      <c r="C215" s="266" t="s">
        <v>163</v>
      </c>
      <c r="D215" s="248">
        <v>188720746</v>
      </c>
      <c r="E215" s="223">
        <v>7350</v>
      </c>
      <c r="F215" s="87">
        <v>4550</v>
      </c>
      <c r="G215" s="87"/>
      <c r="H215" s="87"/>
      <c r="I215" s="87"/>
      <c r="J215" s="67"/>
    </row>
    <row r="216" spans="1:10" ht="15" x14ac:dyDescent="0.2">
      <c r="A216" s="220"/>
      <c r="B216" s="234">
        <v>2</v>
      </c>
      <c r="C216" s="241" t="s">
        <v>164</v>
      </c>
      <c r="D216" s="248">
        <v>188720931</v>
      </c>
      <c r="E216" s="223">
        <v>2300</v>
      </c>
      <c r="F216" s="87">
        <v>1000</v>
      </c>
      <c r="G216" s="87"/>
      <c r="H216" s="87"/>
      <c r="I216" s="87"/>
      <c r="J216" s="67"/>
    </row>
    <row r="217" spans="1:10" ht="15" x14ac:dyDescent="0.2">
      <c r="A217" s="220"/>
      <c r="B217" s="234">
        <v>3</v>
      </c>
      <c r="C217" s="243" t="s">
        <v>151</v>
      </c>
      <c r="D217" s="248">
        <v>305617026</v>
      </c>
      <c r="E217" s="223"/>
      <c r="F217" s="87">
        <v>3000</v>
      </c>
      <c r="G217" s="87"/>
      <c r="H217" s="87"/>
      <c r="I217" s="87"/>
      <c r="J217" s="67"/>
    </row>
    <row r="218" spans="1:10" ht="15" x14ac:dyDescent="0.2">
      <c r="A218" s="220"/>
      <c r="B218" s="234">
        <v>4</v>
      </c>
      <c r="C218" s="268" t="s">
        <v>165</v>
      </c>
      <c r="D218" s="248">
        <v>188737457</v>
      </c>
      <c r="E218" s="223">
        <v>30000</v>
      </c>
      <c r="F218" s="87"/>
      <c r="G218" s="87"/>
      <c r="H218" s="87"/>
      <c r="I218" s="87"/>
      <c r="J218" s="67"/>
    </row>
    <row r="219" spans="1:10" ht="15" hidden="1" x14ac:dyDescent="0.2">
      <c r="A219" s="220"/>
      <c r="B219" s="234"/>
      <c r="C219" s="243"/>
      <c r="D219" s="234"/>
      <c r="E219" s="223"/>
      <c r="F219" s="87"/>
      <c r="G219" s="87"/>
      <c r="H219" s="87"/>
      <c r="I219" s="87"/>
      <c r="J219" s="67"/>
    </row>
    <row r="220" spans="1:10" ht="15" x14ac:dyDescent="0.2">
      <c r="A220" s="254" t="s">
        <v>111</v>
      </c>
      <c r="B220" s="265"/>
      <c r="C220" s="270"/>
      <c r="D220" s="265"/>
      <c r="E220" s="251"/>
      <c r="F220" s="108"/>
      <c r="G220" s="108"/>
      <c r="H220" s="108"/>
      <c r="I220" s="87"/>
      <c r="J220" s="67"/>
    </row>
    <row r="221" spans="1:10" ht="15" x14ac:dyDescent="0.2">
      <c r="A221" s="264"/>
      <c r="B221" s="234">
        <v>1</v>
      </c>
      <c r="C221" s="243" t="s">
        <v>171</v>
      </c>
      <c r="D221" s="248">
        <v>195450571</v>
      </c>
      <c r="E221" s="223">
        <v>300</v>
      </c>
      <c r="F221" s="87">
        <v>250</v>
      </c>
      <c r="G221" s="87"/>
      <c r="H221" s="87"/>
      <c r="I221" s="87"/>
      <c r="J221" s="67"/>
    </row>
    <row r="222" spans="1:10" ht="15" x14ac:dyDescent="0.2">
      <c r="A222" s="264"/>
      <c r="B222" s="234">
        <v>2</v>
      </c>
      <c r="C222" s="271" t="s">
        <v>172</v>
      </c>
      <c r="D222" s="248">
        <v>302477081</v>
      </c>
      <c r="E222" s="223">
        <v>1620</v>
      </c>
      <c r="F222" s="87">
        <v>650</v>
      </c>
      <c r="G222" s="87"/>
      <c r="H222" s="87"/>
      <c r="I222" s="87"/>
      <c r="J222" s="67"/>
    </row>
    <row r="223" spans="1:10" ht="15" x14ac:dyDescent="0.2">
      <c r="A223" s="264"/>
      <c r="B223" s="234">
        <v>3</v>
      </c>
      <c r="C223" s="268" t="s">
        <v>175</v>
      </c>
      <c r="D223" s="248">
        <v>190467652</v>
      </c>
      <c r="E223" s="223">
        <v>1000</v>
      </c>
      <c r="F223" s="87"/>
      <c r="G223" s="87"/>
      <c r="H223" s="87"/>
      <c r="I223" s="87"/>
      <c r="J223" s="67"/>
    </row>
    <row r="224" spans="1:10" ht="15" x14ac:dyDescent="0.2">
      <c r="A224" s="264"/>
      <c r="B224" s="234">
        <v>4</v>
      </c>
      <c r="C224" s="266" t="s">
        <v>163</v>
      </c>
      <c r="D224" s="248">
        <v>188720746</v>
      </c>
      <c r="E224" s="223">
        <v>4040</v>
      </c>
      <c r="F224" s="87">
        <v>9556</v>
      </c>
      <c r="G224" s="87"/>
      <c r="H224" s="87"/>
      <c r="I224" s="87"/>
      <c r="J224" s="67"/>
    </row>
    <row r="225" spans="1:10" ht="15" x14ac:dyDescent="0.2">
      <c r="A225" s="264"/>
      <c r="B225" s="234">
        <v>5</v>
      </c>
      <c r="C225" s="266" t="s">
        <v>153</v>
      </c>
      <c r="D225" s="248">
        <v>188204968</v>
      </c>
      <c r="E225" s="223">
        <v>650</v>
      </c>
      <c r="F225" s="87">
        <v>1700</v>
      </c>
      <c r="G225" s="87"/>
      <c r="H225" s="87"/>
      <c r="I225" s="87"/>
      <c r="J225" s="67"/>
    </row>
    <row r="226" spans="1:10" ht="15" x14ac:dyDescent="0.2">
      <c r="A226" s="219"/>
      <c r="B226" s="234">
        <v>6</v>
      </c>
      <c r="C226" s="268" t="s">
        <v>173</v>
      </c>
      <c r="D226" s="248">
        <v>190807286</v>
      </c>
      <c r="E226" s="223">
        <v>740</v>
      </c>
      <c r="F226" s="87">
        <v>2050</v>
      </c>
      <c r="G226" s="87"/>
      <c r="H226" s="87"/>
      <c r="I226" s="87"/>
      <c r="J226" s="67"/>
    </row>
    <row r="227" spans="1:10" ht="15" hidden="1" x14ac:dyDescent="0.2">
      <c r="A227" s="220"/>
      <c r="B227" s="234"/>
      <c r="C227" s="231"/>
      <c r="D227" s="234"/>
      <c r="E227" s="223"/>
      <c r="F227" s="87"/>
      <c r="G227" s="87"/>
      <c r="H227" s="87"/>
      <c r="I227" s="87"/>
      <c r="J227" s="67"/>
    </row>
    <row r="228" spans="1:10" ht="15" x14ac:dyDescent="0.2">
      <c r="A228" s="220"/>
      <c r="B228" s="234"/>
      <c r="C228" s="231" t="s">
        <v>280</v>
      </c>
      <c r="D228" s="247">
        <v>190469660</v>
      </c>
      <c r="E228" s="223"/>
      <c r="F228" s="87">
        <v>500</v>
      </c>
      <c r="G228" s="87"/>
      <c r="H228" s="87"/>
      <c r="I228" s="87"/>
      <c r="J228" s="67"/>
    </row>
    <row r="229" spans="1:10" ht="15" x14ac:dyDescent="0.2">
      <c r="A229" s="254" t="s">
        <v>104</v>
      </c>
      <c r="B229" s="265"/>
      <c r="C229" s="349"/>
      <c r="D229" s="265"/>
      <c r="E229" s="251"/>
      <c r="F229" s="108"/>
      <c r="G229" s="108"/>
      <c r="H229" s="108"/>
      <c r="I229" s="87"/>
      <c r="J229" s="67"/>
    </row>
    <row r="230" spans="1:10" x14ac:dyDescent="0.2">
      <c r="A230" s="288"/>
      <c r="B230" s="234">
        <v>1</v>
      </c>
      <c r="C230" s="231" t="s">
        <v>374</v>
      </c>
      <c r="D230" s="247">
        <v>124167247</v>
      </c>
      <c r="E230" s="223">
        <v>1200</v>
      </c>
      <c r="F230" s="87"/>
      <c r="G230" s="87"/>
      <c r="H230" s="87"/>
      <c r="I230" s="87"/>
      <c r="J230" s="67"/>
    </row>
    <row r="231" spans="1:10" x14ac:dyDescent="0.2">
      <c r="A231" s="288"/>
      <c r="B231" s="234">
        <v>2</v>
      </c>
      <c r="C231" s="231" t="s">
        <v>373</v>
      </c>
      <c r="D231" s="234">
        <v>188204968</v>
      </c>
      <c r="E231" s="223">
        <v>2100</v>
      </c>
      <c r="F231" s="87">
        <v>5400</v>
      </c>
      <c r="G231" s="87"/>
      <c r="H231" s="87"/>
      <c r="I231" s="87"/>
      <c r="J231" s="67"/>
    </row>
    <row r="232" spans="1:10" x14ac:dyDescent="0.2">
      <c r="A232" s="293"/>
      <c r="B232" s="234">
        <v>3</v>
      </c>
      <c r="C232" s="231" t="s">
        <v>372</v>
      </c>
      <c r="D232" s="234">
        <v>188720746</v>
      </c>
      <c r="E232" s="223">
        <v>11482</v>
      </c>
      <c r="F232" s="87"/>
      <c r="G232" s="87"/>
      <c r="H232" s="87"/>
      <c r="I232" s="87"/>
      <c r="J232" s="67"/>
    </row>
    <row r="233" spans="1:10" x14ac:dyDescent="0.2">
      <c r="A233" s="293"/>
      <c r="B233" s="234">
        <v>4</v>
      </c>
      <c r="C233" s="231" t="s">
        <v>371</v>
      </c>
      <c r="D233" s="234">
        <v>302477081</v>
      </c>
      <c r="E233" s="223">
        <v>18180</v>
      </c>
      <c r="F233" s="87">
        <v>29100</v>
      </c>
      <c r="G233" s="87"/>
      <c r="H233" s="87"/>
      <c r="I233" s="87"/>
      <c r="J233" s="67"/>
    </row>
    <row r="234" spans="1:10" hidden="1" x14ac:dyDescent="0.2">
      <c r="A234" s="293"/>
      <c r="B234" s="234"/>
      <c r="C234" s="231"/>
      <c r="D234" s="234"/>
      <c r="E234" s="223"/>
      <c r="F234" s="87"/>
      <c r="G234" s="87"/>
      <c r="H234" s="87"/>
      <c r="I234" s="87"/>
      <c r="J234" s="67"/>
    </row>
    <row r="235" spans="1:10" x14ac:dyDescent="0.2">
      <c r="A235" s="293"/>
      <c r="B235" s="234">
        <v>5</v>
      </c>
      <c r="C235" s="231" t="s">
        <v>369</v>
      </c>
      <c r="D235" s="234">
        <v>305836625</v>
      </c>
      <c r="E235" s="223">
        <v>1950</v>
      </c>
      <c r="F235" s="87"/>
      <c r="G235" s="87"/>
      <c r="H235" s="87"/>
      <c r="I235" s="87"/>
      <c r="J235" s="67"/>
    </row>
    <row r="236" spans="1:10" ht="12.75" hidden="1" customHeight="1" x14ac:dyDescent="0.2">
      <c r="A236" s="293"/>
      <c r="B236" s="234"/>
      <c r="C236" s="231" t="s">
        <v>364</v>
      </c>
      <c r="D236" s="234"/>
      <c r="E236" s="223"/>
      <c r="F236" s="87"/>
      <c r="G236" s="87"/>
      <c r="H236" s="87"/>
      <c r="I236" s="87"/>
      <c r="J236" s="67"/>
    </row>
    <row r="237" spans="1:10" ht="12.75" hidden="1" customHeight="1" x14ac:dyDescent="0.2">
      <c r="A237" s="293"/>
      <c r="B237" s="234"/>
      <c r="C237" s="231" t="s">
        <v>365</v>
      </c>
      <c r="D237" s="234"/>
      <c r="E237" s="223"/>
      <c r="F237" s="87"/>
      <c r="G237" s="87"/>
      <c r="H237" s="87"/>
      <c r="I237" s="87"/>
      <c r="J237" s="67"/>
    </row>
    <row r="238" spans="1:10" ht="12.75" hidden="1" customHeight="1" x14ac:dyDescent="0.2">
      <c r="A238" s="293"/>
      <c r="B238" s="234"/>
      <c r="C238" s="231" t="s">
        <v>366</v>
      </c>
      <c r="D238" s="234"/>
      <c r="E238" s="223"/>
      <c r="F238" s="87"/>
      <c r="G238" s="87"/>
      <c r="H238" s="87"/>
      <c r="I238" s="87"/>
      <c r="J238" s="67"/>
    </row>
    <row r="239" spans="1:10" ht="12.75" hidden="1" customHeight="1" x14ac:dyDescent="0.2">
      <c r="A239" s="293"/>
      <c r="B239" s="234"/>
      <c r="C239" s="231" t="s">
        <v>367</v>
      </c>
      <c r="D239" s="234"/>
      <c r="E239" s="223"/>
      <c r="F239" s="87"/>
      <c r="G239" s="87"/>
      <c r="H239" s="87"/>
      <c r="I239" s="87"/>
      <c r="J239" s="67"/>
    </row>
    <row r="240" spans="1:10" hidden="1" x14ac:dyDescent="0.2">
      <c r="A240" s="293"/>
      <c r="B240" s="234"/>
      <c r="C240" s="231"/>
      <c r="D240" s="234"/>
      <c r="E240" s="223"/>
      <c r="F240" s="87"/>
      <c r="G240" s="87"/>
      <c r="H240" s="87"/>
      <c r="I240" s="87"/>
      <c r="J240" s="67"/>
    </row>
    <row r="241" spans="1:10" hidden="1" x14ac:dyDescent="0.2">
      <c r="A241" s="293"/>
      <c r="B241" s="234"/>
      <c r="C241" s="231"/>
      <c r="D241" s="234"/>
      <c r="E241" s="223"/>
      <c r="F241" s="87"/>
      <c r="G241" s="87"/>
      <c r="H241" s="87"/>
      <c r="I241" s="87"/>
      <c r="J241" s="67"/>
    </row>
    <row r="242" spans="1:10" hidden="1" x14ac:dyDescent="0.2">
      <c r="A242" s="293"/>
      <c r="B242" s="234"/>
      <c r="C242" s="231"/>
      <c r="D242" s="234"/>
      <c r="E242" s="223"/>
      <c r="F242" s="87"/>
      <c r="G242" s="87"/>
      <c r="H242" s="87"/>
      <c r="I242" s="87"/>
      <c r="J242" s="67"/>
    </row>
    <row r="243" spans="1:10" hidden="1" x14ac:dyDescent="0.2">
      <c r="A243" s="293"/>
      <c r="B243" s="234"/>
      <c r="C243" s="231"/>
      <c r="D243" s="234"/>
      <c r="E243" s="223"/>
      <c r="F243" s="87"/>
      <c r="G243" s="87"/>
      <c r="H243" s="87"/>
      <c r="I243" s="87"/>
      <c r="J243" s="67"/>
    </row>
    <row r="244" spans="1:10" hidden="1" x14ac:dyDescent="0.2">
      <c r="A244" s="293"/>
      <c r="B244" s="234"/>
      <c r="C244" s="231"/>
      <c r="D244" s="234"/>
      <c r="E244" s="223"/>
      <c r="F244" s="87"/>
      <c r="G244" s="87"/>
      <c r="H244" s="87"/>
      <c r="I244" s="87"/>
      <c r="J244" s="67"/>
    </row>
    <row r="245" spans="1:10" hidden="1" x14ac:dyDescent="0.2">
      <c r="A245" s="293"/>
      <c r="B245" s="234"/>
      <c r="C245" s="231"/>
      <c r="D245" s="234"/>
      <c r="E245" s="223"/>
      <c r="F245" s="87"/>
      <c r="G245" s="87"/>
      <c r="H245" s="87"/>
      <c r="I245" s="87"/>
      <c r="J245" s="67"/>
    </row>
    <row r="246" spans="1:10" hidden="1" x14ac:dyDescent="0.2">
      <c r="A246" s="293"/>
      <c r="B246" s="234"/>
      <c r="C246" s="231"/>
      <c r="D246" s="234"/>
      <c r="E246" s="223"/>
      <c r="F246" s="87"/>
      <c r="G246" s="87"/>
      <c r="H246" s="87"/>
      <c r="I246" s="87"/>
      <c r="J246" s="67"/>
    </row>
    <row r="247" spans="1:10" hidden="1" x14ac:dyDescent="0.2">
      <c r="A247" s="293"/>
      <c r="B247" s="234"/>
      <c r="C247" s="231"/>
      <c r="D247" s="234"/>
      <c r="E247" s="223"/>
      <c r="F247" s="87"/>
      <c r="G247" s="87"/>
      <c r="H247" s="87"/>
      <c r="I247" s="87"/>
      <c r="J247" s="67"/>
    </row>
    <row r="248" spans="1:10" hidden="1" x14ac:dyDescent="0.2">
      <c r="A248" s="293"/>
      <c r="B248" s="234"/>
      <c r="C248" s="231"/>
      <c r="D248" s="234"/>
      <c r="E248" s="223"/>
      <c r="F248" s="87"/>
      <c r="G248" s="87"/>
      <c r="H248" s="87"/>
      <c r="I248" s="87"/>
      <c r="J248" s="67"/>
    </row>
    <row r="249" spans="1:10" hidden="1" x14ac:dyDescent="0.2">
      <c r="A249" s="293"/>
      <c r="B249" s="234"/>
      <c r="C249" s="231"/>
      <c r="D249" s="234"/>
      <c r="E249" s="223"/>
      <c r="F249" s="87"/>
      <c r="G249" s="87"/>
      <c r="H249" s="87"/>
      <c r="I249" s="87"/>
      <c r="J249" s="67"/>
    </row>
    <row r="250" spans="1:10" hidden="1" x14ac:dyDescent="0.2">
      <c r="A250" s="293"/>
      <c r="B250" s="234"/>
      <c r="C250" s="231"/>
      <c r="D250" s="234"/>
      <c r="E250" s="223"/>
      <c r="F250" s="87"/>
      <c r="G250" s="87"/>
      <c r="H250" s="87"/>
      <c r="I250" s="87"/>
      <c r="J250" s="67"/>
    </row>
    <row r="251" spans="1:10" hidden="1" x14ac:dyDescent="0.2">
      <c r="A251" s="293"/>
      <c r="B251" s="234"/>
      <c r="C251" s="231"/>
      <c r="D251" s="234"/>
      <c r="E251" s="223"/>
      <c r="F251" s="87"/>
      <c r="G251" s="87"/>
      <c r="H251" s="87"/>
      <c r="I251" s="87"/>
      <c r="J251" s="67"/>
    </row>
    <row r="252" spans="1:10" hidden="1" x14ac:dyDescent="0.2">
      <c r="A252" s="293"/>
      <c r="B252" s="234"/>
      <c r="C252" s="231"/>
      <c r="D252" s="234"/>
      <c r="E252" s="223"/>
      <c r="F252" s="87"/>
      <c r="G252" s="87"/>
      <c r="H252" s="87"/>
      <c r="I252" s="87"/>
      <c r="J252" s="67"/>
    </row>
    <row r="253" spans="1:10" hidden="1" x14ac:dyDescent="0.2">
      <c r="A253" s="293"/>
      <c r="B253" s="234"/>
      <c r="C253" s="231"/>
      <c r="D253" s="234"/>
      <c r="E253" s="223"/>
      <c r="F253" s="87"/>
      <c r="G253" s="87"/>
      <c r="H253" s="87"/>
      <c r="I253" s="87"/>
      <c r="J253" s="67"/>
    </row>
    <row r="254" spans="1:10" hidden="1" x14ac:dyDescent="0.2">
      <c r="A254" s="293"/>
      <c r="B254" s="234"/>
      <c r="C254" s="231"/>
      <c r="D254" s="234"/>
      <c r="E254" s="223"/>
      <c r="F254" s="87"/>
      <c r="G254" s="87"/>
      <c r="H254" s="87"/>
      <c r="I254" s="87"/>
      <c r="J254" s="67"/>
    </row>
    <row r="255" spans="1:10" hidden="1" x14ac:dyDescent="0.2">
      <c r="A255" s="293"/>
      <c r="B255" s="234"/>
      <c r="C255" s="231"/>
      <c r="D255" s="234"/>
      <c r="E255" s="223"/>
      <c r="F255" s="87"/>
      <c r="G255" s="87"/>
      <c r="H255" s="87"/>
      <c r="I255" s="87"/>
      <c r="J255" s="67"/>
    </row>
    <row r="256" spans="1:10" hidden="1" x14ac:dyDescent="0.2">
      <c r="A256" s="293"/>
      <c r="B256" s="234"/>
      <c r="C256" s="231"/>
      <c r="D256" s="234"/>
      <c r="E256" s="223"/>
      <c r="F256" s="87"/>
      <c r="G256" s="87"/>
      <c r="H256" s="87"/>
      <c r="I256" s="87"/>
      <c r="J256" s="67"/>
    </row>
    <row r="257" spans="1:10" hidden="1" x14ac:dyDescent="0.2">
      <c r="A257" s="293"/>
      <c r="B257" s="234"/>
      <c r="C257" s="231"/>
      <c r="D257" s="234"/>
      <c r="E257" s="223"/>
      <c r="F257" s="87"/>
      <c r="G257" s="87"/>
      <c r="H257" s="87"/>
      <c r="I257" s="87"/>
      <c r="J257" s="67"/>
    </row>
    <row r="258" spans="1:10" hidden="1" x14ac:dyDescent="0.2">
      <c r="A258" s="293"/>
      <c r="B258" s="234"/>
      <c r="C258" s="231"/>
      <c r="D258" s="234"/>
      <c r="E258" s="223"/>
      <c r="F258" s="87"/>
      <c r="G258" s="87"/>
      <c r="H258" s="87"/>
      <c r="I258" s="87"/>
      <c r="J258" s="67"/>
    </row>
    <row r="259" spans="1:10" hidden="1" x14ac:dyDescent="0.2">
      <c r="A259" s="293"/>
      <c r="B259" s="234"/>
      <c r="C259" s="231"/>
      <c r="D259" s="234"/>
      <c r="E259" s="223"/>
      <c r="F259" s="87"/>
      <c r="G259" s="87"/>
      <c r="H259" s="87"/>
      <c r="I259" s="87"/>
      <c r="J259" s="67"/>
    </row>
    <row r="260" spans="1:10" hidden="1" x14ac:dyDescent="0.2">
      <c r="A260" s="293"/>
      <c r="B260" s="234"/>
      <c r="C260" s="231"/>
      <c r="D260" s="234"/>
      <c r="E260" s="223"/>
      <c r="F260" s="87"/>
      <c r="G260" s="87"/>
      <c r="H260" s="87"/>
      <c r="I260" s="87"/>
      <c r="J260" s="67"/>
    </row>
    <row r="261" spans="1:10" hidden="1" x14ac:dyDescent="0.2">
      <c r="A261" s="293"/>
      <c r="B261" s="234"/>
      <c r="C261" s="231"/>
      <c r="D261" s="234"/>
      <c r="E261" s="223"/>
      <c r="F261" s="87"/>
      <c r="G261" s="87"/>
      <c r="H261" s="87"/>
      <c r="I261" s="87"/>
      <c r="J261" s="67"/>
    </row>
    <row r="262" spans="1:10" hidden="1" x14ac:dyDescent="0.2">
      <c r="A262" s="293"/>
      <c r="B262" s="234"/>
      <c r="C262" s="231"/>
      <c r="D262" s="234"/>
      <c r="E262" s="223"/>
      <c r="F262" s="87"/>
      <c r="G262" s="87"/>
      <c r="H262" s="87"/>
      <c r="I262" s="87"/>
      <c r="J262" s="67"/>
    </row>
    <row r="263" spans="1:10" hidden="1" x14ac:dyDescent="0.2">
      <c r="A263" s="293"/>
      <c r="B263" s="234"/>
      <c r="C263" s="231"/>
      <c r="D263" s="234"/>
      <c r="E263" s="223"/>
      <c r="F263" s="87"/>
      <c r="G263" s="87"/>
      <c r="H263" s="87"/>
      <c r="I263" s="87"/>
      <c r="J263" s="67"/>
    </row>
    <row r="264" spans="1:10" hidden="1" x14ac:dyDescent="0.2">
      <c r="A264" s="293"/>
      <c r="B264" s="234"/>
      <c r="C264" s="231"/>
      <c r="D264" s="234"/>
      <c r="E264" s="223"/>
      <c r="F264" s="87"/>
      <c r="G264" s="87"/>
      <c r="H264" s="87"/>
      <c r="I264" s="87"/>
      <c r="J264" s="67"/>
    </row>
    <row r="265" spans="1:10" hidden="1" x14ac:dyDescent="0.2">
      <c r="A265" s="293"/>
      <c r="B265" s="234"/>
      <c r="C265" s="231"/>
      <c r="D265" s="234"/>
      <c r="E265" s="223"/>
      <c r="F265" s="87"/>
      <c r="G265" s="87"/>
      <c r="H265" s="87"/>
      <c r="I265" s="87"/>
      <c r="J265" s="67"/>
    </row>
    <row r="266" spans="1:10" hidden="1" x14ac:dyDescent="0.2">
      <c r="A266" s="293"/>
      <c r="B266" s="234"/>
      <c r="C266" s="231"/>
      <c r="D266" s="234"/>
      <c r="E266" s="223"/>
      <c r="F266" s="87"/>
      <c r="G266" s="87"/>
      <c r="H266" s="87"/>
      <c r="I266" s="87"/>
      <c r="J266" s="67"/>
    </row>
    <row r="267" spans="1:10" hidden="1" x14ac:dyDescent="0.2">
      <c r="A267" s="293"/>
      <c r="B267" s="234"/>
      <c r="C267" s="231"/>
      <c r="D267" s="234"/>
      <c r="E267" s="223"/>
      <c r="F267" s="87"/>
      <c r="G267" s="87"/>
      <c r="H267" s="87"/>
      <c r="I267" s="87"/>
      <c r="J267" s="67"/>
    </row>
    <row r="268" spans="1:10" hidden="1" x14ac:dyDescent="0.2">
      <c r="A268" s="293"/>
      <c r="B268" s="234"/>
      <c r="C268" s="231"/>
      <c r="D268" s="234"/>
      <c r="E268" s="223"/>
      <c r="F268" s="87"/>
      <c r="G268" s="87"/>
      <c r="H268" s="87"/>
      <c r="I268" s="87"/>
      <c r="J268" s="67"/>
    </row>
    <row r="269" spans="1:10" hidden="1" x14ac:dyDescent="0.2">
      <c r="A269" s="293"/>
      <c r="B269" s="234"/>
      <c r="C269" s="231"/>
      <c r="D269" s="234"/>
      <c r="E269" s="223"/>
      <c r="F269" s="87"/>
      <c r="G269" s="87"/>
      <c r="H269" s="87"/>
      <c r="I269" s="87"/>
      <c r="J269" s="67"/>
    </row>
    <row r="270" spans="1:10" hidden="1" x14ac:dyDescent="0.2">
      <c r="A270" s="293"/>
      <c r="B270" s="234"/>
      <c r="C270" s="231"/>
      <c r="D270" s="234"/>
      <c r="E270" s="223"/>
      <c r="F270" s="87"/>
      <c r="G270" s="87"/>
      <c r="H270" s="87"/>
      <c r="I270" s="87"/>
      <c r="J270" s="67"/>
    </row>
    <row r="271" spans="1:10" hidden="1" x14ac:dyDescent="0.2">
      <c r="A271" s="293"/>
      <c r="B271" s="234"/>
      <c r="C271" s="231"/>
      <c r="D271" s="234"/>
      <c r="E271" s="223"/>
      <c r="F271" s="87"/>
      <c r="G271" s="87"/>
      <c r="H271" s="87"/>
      <c r="I271" s="87"/>
      <c r="J271" s="67"/>
    </row>
    <row r="272" spans="1:10" hidden="1" x14ac:dyDescent="0.2">
      <c r="A272" s="293"/>
      <c r="B272" s="234"/>
      <c r="C272" s="231"/>
      <c r="D272" s="234"/>
      <c r="E272" s="223"/>
      <c r="F272" s="87"/>
      <c r="G272" s="87"/>
      <c r="H272" s="87"/>
      <c r="I272" s="87"/>
      <c r="J272" s="67"/>
    </row>
    <row r="273" spans="1:10" hidden="1" x14ac:dyDescent="0.2">
      <c r="A273" s="293"/>
      <c r="B273" s="234"/>
      <c r="C273" s="231"/>
      <c r="D273" s="234"/>
      <c r="E273" s="223"/>
      <c r="F273" s="87"/>
      <c r="G273" s="87"/>
      <c r="H273" s="87"/>
      <c r="I273" s="87"/>
      <c r="J273" s="67"/>
    </row>
    <row r="274" spans="1:10" hidden="1" x14ac:dyDescent="0.2">
      <c r="A274" s="293"/>
      <c r="B274" s="234"/>
      <c r="C274" s="231"/>
      <c r="D274" s="234"/>
      <c r="E274" s="223"/>
      <c r="F274" s="87"/>
      <c r="G274" s="87"/>
      <c r="H274" s="87"/>
      <c r="I274" s="87"/>
      <c r="J274" s="67"/>
    </row>
    <row r="275" spans="1:10" hidden="1" x14ac:dyDescent="0.2">
      <c r="A275" s="293"/>
      <c r="B275" s="234"/>
      <c r="C275" s="231"/>
      <c r="D275" s="234"/>
      <c r="E275" s="223"/>
      <c r="F275" s="87"/>
      <c r="G275" s="87"/>
      <c r="H275" s="87"/>
      <c r="I275" s="87"/>
      <c r="J275" s="67"/>
    </row>
    <row r="276" spans="1:10" hidden="1" x14ac:dyDescent="0.2">
      <c r="A276" s="293"/>
      <c r="B276" s="234"/>
      <c r="C276" s="231"/>
      <c r="D276" s="234"/>
      <c r="E276" s="223"/>
      <c r="F276" s="87"/>
      <c r="G276" s="87"/>
      <c r="H276" s="87"/>
      <c r="I276" s="87"/>
      <c r="J276" s="67"/>
    </row>
    <row r="277" spans="1:10" hidden="1" x14ac:dyDescent="0.2">
      <c r="A277" s="293"/>
      <c r="B277" s="234"/>
      <c r="C277" s="231"/>
      <c r="D277" s="234"/>
      <c r="E277" s="223"/>
      <c r="F277" s="87"/>
      <c r="G277" s="87"/>
      <c r="H277" s="87"/>
      <c r="I277" s="87"/>
      <c r="J277" s="67"/>
    </row>
    <row r="278" spans="1:10" hidden="1" x14ac:dyDescent="0.2">
      <c r="A278" s="293"/>
      <c r="B278" s="234"/>
      <c r="C278" s="231"/>
      <c r="D278" s="234"/>
      <c r="E278" s="223"/>
      <c r="F278" s="87"/>
      <c r="G278" s="87"/>
      <c r="H278" s="87"/>
      <c r="I278" s="87"/>
      <c r="J278" s="67"/>
    </row>
    <row r="279" spans="1:10" hidden="1" x14ac:dyDescent="0.2">
      <c r="A279" s="293"/>
      <c r="B279" s="234"/>
      <c r="C279" s="231"/>
      <c r="D279" s="234"/>
      <c r="E279" s="223"/>
      <c r="F279" s="87"/>
      <c r="G279" s="87"/>
      <c r="H279" s="87"/>
      <c r="I279" s="87"/>
      <c r="J279" s="67"/>
    </row>
    <row r="280" spans="1:10" hidden="1" x14ac:dyDescent="0.2">
      <c r="A280" s="293"/>
      <c r="B280" s="234"/>
      <c r="C280" s="231"/>
      <c r="D280" s="234"/>
      <c r="E280" s="223"/>
      <c r="F280" s="87"/>
      <c r="G280" s="87"/>
      <c r="H280" s="87"/>
      <c r="I280" s="87"/>
      <c r="J280" s="67"/>
    </row>
    <row r="281" spans="1:10" hidden="1" x14ac:dyDescent="0.2">
      <c r="A281" s="293"/>
      <c r="B281" s="234"/>
      <c r="C281" s="231"/>
      <c r="D281" s="234"/>
      <c r="E281" s="223"/>
      <c r="F281" s="87"/>
      <c r="G281" s="87"/>
      <c r="H281" s="87"/>
      <c r="I281" s="87"/>
      <c r="J281" s="67"/>
    </row>
    <row r="282" spans="1:10" hidden="1" x14ac:dyDescent="0.2">
      <c r="A282" s="293"/>
      <c r="B282" s="234"/>
      <c r="C282" s="231"/>
      <c r="D282" s="234"/>
      <c r="E282" s="223"/>
      <c r="F282" s="87"/>
      <c r="G282" s="87"/>
      <c r="H282" s="87"/>
      <c r="I282" s="87"/>
      <c r="J282" s="67"/>
    </row>
    <row r="283" spans="1:10" hidden="1" x14ac:dyDescent="0.2">
      <c r="A283" s="293"/>
      <c r="B283" s="234"/>
      <c r="C283" s="231"/>
      <c r="D283" s="234"/>
      <c r="E283" s="223"/>
      <c r="F283" s="87"/>
      <c r="G283" s="87"/>
      <c r="H283" s="87"/>
      <c r="I283" s="87"/>
      <c r="J283" s="67"/>
    </row>
    <row r="284" spans="1:10" hidden="1" x14ac:dyDescent="0.2">
      <c r="A284" s="293"/>
      <c r="B284" s="234"/>
      <c r="C284" s="231"/>
      <c r="D284" s="234"/>
      <c r="E284" s="223"/>
      <c r="F284" s="87"/>
      <c r="G284" s="87"/>
      <c r="H284" s="87"/>
      <c r="I284" s="87"/>
      <c r="J284" s="67"/>
    </row>
    <row r="285" spans="1:10" hidden="1" x14ac:dyDescent="0.2">
      <c r="A285" s="293"/>
      <c r="B285" s="234"/>
      <c r="C285" s="231"/>
      <c r="D285" s="234"/>
      <c r="E285" s="223"/>
      <c r="F285" s="87"/>
      <c r="G285" s="87"/>
      <c r="H285" s="87"/>
      <c r="I285" s="87"/>
      <c r="J285" s="67"/>
    </row>
    <row r="286" spans="1:10" hidden="1" x14ac:dyDescent="0.2">
      <c r="A286" s="293"/>
      <c r="B286" s="234"/>
      <c r="C286" s="231"/>
      <c r="D286" s="234"/>
      <c r="E286" s="223"/>
      <c r="F286" s="87"/>
      <c r="G286" s="87"/>
      <c r="H286" s="87"/>
      <c r="I286" s="87"/>
      <c r="J286" s="67"/>
    </row>
    <row r="287" spans="1:10" hidden="1" x14ac:dyDescent="0.2">
      <c r="A287" s="293"/>
      <c r="B287" s="234"/>
      <c r="C287" s="231"/>
      <c r="D287" s="234"/>
      <c r="E287" s="223"/>
      <c r="F287" s="87"/>
      <c r="G287" s="87"/>
      <c r="H287" s="87"/>
      <c r="I287" s="87"/>
      <c r="J287" s="67"/>
    </row>
    <row r="288" spans="1:10" hidden="1" x14ac:dyDescent="0.2">
      <c r="A288" s="293"/>
      <c r="B288" s="234"/>
      <c r="C288" s="231"/>
      <c r="D288" s="234"/>
      <c r="E288" s="223"/>
      <c r="F288" s="87"/>
      <c r="G288" s="87"/>
      <c r="H288" s="87"/>
      <c r="I288" s="87"/>
      <c r="J288" s="67"/>
    </row>
    <row r="289" spans="1:10" hidden="1" x14ac:dyDescent="0.2">
      <c r="A289" s="293"/>
      <c r="B289" s="234"/>
      <c r="C289" s="231"/>
      <c r="D289" s="234"/>
      <c r="E289" s="223"/>
      <c r="F289" s="87"/>
      <c r="G289" s="87"/>
      <c r="H289" s="87"/>
      <c r="I289" s="87"/>
      <c r="J289" s="67"/>
    </row>
    <row r="290" spans="1:10" hidden="1" x14ac:dyDescent="0.2">
      <c r="A290" s="293"/>
      <c r="B290" s="234"/>
      <c r="C290" s="231"/>
      <c r="D290" s="234"/>
      <c r="E290" s="223"/>
      <c r="F290" s="87"/>
      <c r="G290" s="87"/>
      <c r="H290" s="87"/>
      <c r="I290" s="87"/>
      <c r="J290" s="67"/>
    </row>
    <row r="291" spans="1:10" hidden="1" x14ac:dyDescent="0.2">
      <c r="A291" s="293"/>
      <c r="B291" s="234"/>
      <c r="C291" s="231"/>
      <c r="D291" s="234"/>
      <c r="E291" s="223"/>
      <c r="F291" s="87"/>
      <c r="G291" s="87"/>
      <c r="H291" s="87"/>
      <c r="I291" s="87"/>
      <c r="J291" s="67"/>
    </row>
    <row r="292" spans="1:10" hidden="1" x14ac:dyDescent="0.2">
      <c r="A292" s="293"/>
      <c r="B292" s="234"/>
      <c r="C292" s="231"/>
      <c r="D292" s="234"/>
      <c r="E292" s="223"/>
      <c r="F292" s="87"/>
      <c r="G292" s="87"/>
      <c r="H292" s="87"/>
      <c r="I292" s="87"/>
      <c r="J292" s="67"/>
    </row>
    <row r="293" spans="1:10" hidden="1" x14ac:dyDescent="0.2">
      <c r="A293" s="293"/>
      <c r="B293" s="234"/>
      <c r="C293" s="231"/>
      <c r="D293" s="234"/>
      <c r="E293" s="223"/>
      <c r="F293" s="87"/>
      <c r="G293" s="87"/>
      <c r="H293" s="87"/>
      <c r="I293" s="87"/>
      <c r="J293" s="67"/>
    </row>
    <row r="294" spans="1:10" hidden="1" x14ac:dyDescent="0.2">
      <c r="A294" s="293"/>
      <c r="B294" s="234"/>
      <c r="C294" s="231"/>
      <c r="D294" s="234"/>
      <c r="E294" s="223"/>
      <c r="F294" s="87"/>
      <c r="G294" s="87"/>
      <c r="H294" s="87"/>
      <c r="I294" s="87"/>
      <c r="J294" s="67"/>
    </row>
    <row r="295" spans="1:10" hidden="1" x14ac:dyDescent="0.2">
      <c r="A295" s="293"/>
      <c r="B295" s="234"/>
      <c r="C295" s="231"/>
      <c r="D295" s="234"/>
      <c r="E295" s="223"/>
      <c r="F295" s="87"/>
      <c r="G295" s="87"/>
      <c r="H295" s="87"/>
      <c r="I295" s="87"/>
      <c r="J295" s="67"/>
    </row>
    <row r="296" spans="1:10" hidden="1" x14ac:dyDescent="0.2">
      <c r="A296" s="293"/>
      <c r="B296" s="234"/>
      <c r="C296" s="231"/>
      <c r="D296" s="234"/>
      <c r="E296" s="223"/>
      <c r="F296" s="87"/>
      <c r="G296" s="87"/>
      <c r="H296" s="87"/>
      <c r="I296" s="87"/>
      <c r="J296" s="67"/>
    </row>
    <row r="297" spans="1:10" hidden="1" x14ac:dyDescent="0.2">
      <c r="A297" s="293"/>
      <c r="B297" s="234"/>
      <c r="C297" s="231"/>
      <c r="D297" s="234"/>
      <c r="E297" s="223"/>
      <c r="F297" s="87"/>
      <c r="G297" s="87"/>
      <c r="H297" s="87"/>
      <c r="I297" s="87"/>
      <c r="J297" s="67"/>
    </row>
    <row r="298" spans="1:10" hidden="1" x14ac:dyDescent="0.2">
      <c r="A298" s="293"/>
      <c r="B298" s="234"/>
      <c r="C298" s="231"/>
      <c r="D298" s="234"/>
      <c r="E298" s="223"/>
      <c r="F298" s="87"/>
      <c r="G298" s="87"/>
      <c r="H298" s="87"/>
      <c r="I298" s="87"/>
      <c r="J298" s="67"/>
    </row>
    <row r="299" spans="1:10" hidden="1" x14ac:dyDescent="0.2">
      <c r="A299" s="293"/>
      <c r="B299" s="234"/>
      <c r="C299" s="231"/>
      <c r="D299" s="234"/>
      <c r="E299" s="223"/>
      <c r="F299" s="87"/>
      <c r="G299" s="87"/>
      <c r="H299" s="87"/>
      <c r="I299" s="87"/>
      <c r="J299" s="67"/>
    </row>
    <row r="300" spans="1:10" hidden="1" x14ac:dyDescent="0.2">
      <c r="A300" s="293"/>
      <c r="B300" s="234"/>
      <c r="C300" s="231"/>
      <c r="D300" s="234"/>
      <c r="E300" s="223"/>
      <c r="F300" s="87"/>
      <c r="G300" s="87"/>
      <c r="H300" s="87"/>
      <c r="I300" s="87"/>
      <c r="J300" s="67"/>
    </row>
    <row r="301" spans="1:10" hidden="1" x14ac:dyDescent="0.2">
      <c r="A301" s="293"/>
      <c r="B301" s="234"/>
      <c r="C301" s="231"/>
      <c r="D301" s="234"/>
      <c r="E301" s="223"/>
      <c r="F301" s="87"/>
      <c r="G301" s="87"/>
      <c r="H301" s="87"/>
      <c r="I301" s="87"/>
      <c r="J301" s="67"/>
    </row>
    <row r="302" spans="1:10" hidden="1" x14ac:dyDescent="0.2">
      <c r="A302" s="293"/>
      <c r="B302" s="234"/>
      <c r="C302" s="231"/>
      <c r="D302" s="234"/>
      <c r="E302" s="223"/>
      <c r="F302" s="87"/>
      <c r="G302" s="87"/>
      <c r="H302" s="87"/>
      <c r="I302" s="87"/>
      <c r="J302" s="67"/>
    </row>
    <row r="303" spans="1:10" hidden="1" x14ac:dyDescent="0.2">
      <c r="A303" s="293"/>
      <c r="B303" s="234"/>
      <c r="C303" s="231"/>
      <c r="D303" s="234"/>
      <c r="E303" s="223"/>
      <c r="F303" s="87"/>
      <c r="G303" s="87"/>
      <c r="H303" s="87"/>
      <c r="I303" s="87"/>
      <c r="J303" s="67"/>
    </row>
    <row r="304" spans="1:10" hidden="1" x14ac:dyDescent="0.2">
      <c r="A304" s="293"/>
      <c r="B304" s="234"/>
      <c r="C304" s="231"/>
      <c r="D304" s="234"/>
      <c r="E304" s="223"/>
      <c r="F304" s="87"/>
      <c r="G304" s="87"/>
      <c r="H304" s="87"/>
      <c r="I304" s="87"/>
      <c r="J304" s="67"/>
    </row>
    <row r="305" spans="1:10" hidden="1" x14ac:dyDescent="0.2">
      <c r="A305" s="293"/>
      <c r="B305" s="234"/>
      <c r="C305" s="231"/>
      <c r="D305" s="234"/>
      <c r="E305" s="223"/>
      <c r="F305" s="87"/>
      <c r="G305" s="87"/>
      <c r="H305" s="87"/>
      <c r="I305" s="87"/>
      <c r="J305" s="67"/>
    </row>
    <row r="306" spans="1:10" hidden="1" x14ac:dyDescent="0.2">
      <c r="A306" s="293"/>
      <c r="B306" s="234"/>
      <c r="C306" s="231"/>
      <c r="D306" s="234"/>
      <c r="E306" s="223"/>
      <c r="F306" s="87"/>
      <c r="G306" s="87"/>
      <c r="H306" s="87"/>
      <c r="I306" s="87"/>
      <c r="J306" s="67"/>
    </row>
    <row r="307" spans="1:10" hidden="1" x14ac:dyDescent="0.2">
      <c r="A307" s="293"/>
      <c r="B307" s="234"/>
      <c r="C307" s="231"/>
      <c r="D307" s="234"/>
      <c r="E307" s="223"/>
      <c r="F307" s="87"/>
      <c r="G307" s="87"/>
      <c r="H307" s="87"/>
      <c r="I307" s="87"/>
      <c r="J307" s="67"/>
    </row>
    <row r="308" spans="1:10" hidden="1" x14ac:dyDescent="0.2">
      <c r="A308" s="293"/>
      <c r="B308" s="234"/>
      <c r="C308" s="231"/>
      <c r="D308" s="234"/>
      <c r="E308" s="223"/>
      <c r="F308" s="87"/>
      <c r="G308" s="87"/>
      <c r="H308" s="87"/>
      <c r="I308" s="87"/>
      <c r="J308" s="67"/>
    </row>
    <row r="309" spans="1:10" hidden="1" x14ac:dyDescent="0.2">
      <c r="A309" s="293"/>
      <c r="B309" s="234"/>
      <c r="C309" s="231"/>
      <c r="D309" s="234"/>
      <c r="E309" s="223"/>
      <c r="F309" s="87"/>
      <c r="G309" s="87"/>
      <c r="H309" s="87"/>
      <c r="I309" s="87"/>
      <c r="J309" s="67"/>
    </row>
    <row r="310" spans="1:10" x14ac:dyDescent="0.2">
      <c r="A310" s="655" t="s">
        <v>386</v>
      </c>
      <c r="B310" s="656"/>
      <c r="C310" s="657"/>
      <c r="D310" s="656"/>
      <c r="E310" s="658"/>
      <c r="F310" s="659"/>
      <c r="G310" s="659"/>
      <c r="H310" s="659"/>
      <c r="I310" s="98"/>
      <c r="J310" s="112"/>
    </row>
    <row r="311" spans="1:10" x14ac:dyDescent="0.2">
      <c r="A311" s="432"/>
      <c r="B311" s="358">
        <v>1</v>
      </c>
      <c r="C311" s="266" t="s">
        <v>163</v>
      </c>
      <c r="D311" s="234">
        <v>188720746</v>
      </c>
      <c r="E311" s="240">
        <v>14400</v>
      </c>
      <c r="F311" s="98">
        <v>2600</v>
      </c>
      <c r="G311" s="98"/>
      <c r="H311" s="98"/>
      <c r="I311" s="98"/>
      <c r="J311" s="112"/>
    </row>
    <row r="312" spans="1:10" x14ac:dyDescent="0.2">
      <c r="A312" s="432"/>
      <c r="B312" s="358">
        <v>2</v>
      </c>
      <c r="C312" s="271" t="s">
        <v>172</v>
      </c>
      <c r="D312" s="234">
        <v>302477081</v>
      </c>
      <c r="E312" s="240">
        <v>7000</v>
      </c>
      <c r="F312" s="98">
        <v>31400</v>
      </c>
      <c r="G312" s="98"/>
      <c r="H312" s="98"/>
      <c r="I312" s="98"/>
      <c r="J312" s="112"/>
    </row>
    <row r="313" spans="1:10" x14ac:dyDescent="0.2">
      <c r="A313" s="432"/>
      <c r="B313" s="358">
        <v>3</v>
      </c>
      <c r="C313" s="231" t="s">
        <v>373</v>
      </c>
      <c r="D313" s="234">
        <v>188204968</v>
      </c>
      <c r="E313" s="240">
        <v>39100</v>
      </c>
      <c r="F313" s="98">
        <v>12800</v>
      </c>
      <c r="G313" s="98"/>
      <c r="H313" s="98"/>
      <c r="I313" s="98"/>
      <c r="J313" s="112"/>
    </row>
    <row r="314" spans="1:10" x14ac:dyDescent="0.2">
      <c r="A314" s="350"/>
      <c r="B314" s="351"/>
      <c r="C314" s="388" t="s">
        <v>38</v>
      </c>
      <c r="D314" s="351"/>
      <c r="E314" s="353">
        <f>SUM(E206:E313)</f>
        <v>217063</v>
      </c>
      <c r="F314" s="133">
        <v>122303</v>
      </c>
      <c r="G314" s="133">
        <f>SUM(G206:G309)</f>
        <v>0</v>
      </c>
      <c r="H314" s="133">
        <f>SUM(H206:H309)</f>
        <v>0</v>
      </c>
      <c r="I314" s="133">
        <f>SUM(I206:I309)</f>
        <v>0</v>
      </c>
      <c r="J314" s="134"/>
    </row>
    <row r="315" spans="1:10" x14ac:dyDescent="0.2">
      <c r="A315" s="311"/>
      <c r="B315" s="312"/>
      <c r="C315" s="389"/>
      <c r="D315" s="312"/>
      <c r="E315" s="314"/>
      <c r="F315" s="97"/>
      <c r="G315" s="94"/>
      <c r="H315" s="94"/>
      <c r="I315" s="96"/>
      <c r="J315" s="74"/>
    </row>
    <row r="316" spans="1:10" x14ac:dyDescent="0.2">
      <c r="A316" s="387" t="s">
        <v>39</v>
      </c>
      <c r="B316" s="345"/>
      <c r="C316" s="390"/>
      <c r="D316" s="345"/>
      <c r="E316" s="347"/>
      <c r="F316" s="99"/>
      <c r="G316" s="99"/>
      <c r="H316" s="99"/>
      <c r="I316" s="99"/>
      <c r="J316" s="78"/>
    </row>
    <row r="317" spans="1:10" hidden="1" x14ac:dyDescent="0.2">
      <c r="A317" s="382"/>
      <c r="B317" s="265"/>
      <c r="C317" s="383"/>
      <c r="D317" s="265"/>
      <c r="E317" s="251"/>
      <c r="F317" s="108"/>
      <c r="G317" s="108"/>
      <c r="H317" s="108"/>
      <c r="I317" s="108"/>
      <c r="J317" s="107"/>
    </row>
    <row r="318" spans="1:10" hidden="1" x14ac:dyDescent="0.2">
      <c r="A318" s="288"/>
      <c r="B318" s="356"/>
      <c r="C318" s="218"/>
      <c r="D318" s="356"/>
      <c r="E318" s="214"/>
      <c r="F318" s="89"/>
      <c r="G318" s="87"/>
      <c r="H318" s="89"/>
      <c r="I318" s="87"/>
      <c r="J318" s="66"/>
    </row>
    <row r="319" spans="1:10" hidden="1" x14ac:dyDescent="0.2">
      <c r="A319" s="288"/>
      <c r="B319" s="356"/>
      <c r="C319" s="218"/>
      <c r="D319" s="356"/>
      <c r="E319" s="214"/>
      <c r="F319" s="89"/>
      <c r="G319" s="89"/>
      <c r="H319" s="89"/>
      <c r="I319" s="87"/>
      <c r="J319" s="766"/>
    </row>
    <row r="320" spans="1:10" hidden="1" x14ac:dyDescent="0.2">
      <c r="A320" s="288"/>
      <c r="B320" s="356"/>
      <c r="C320" s="218"/>
      <c r="D320" s="356"/>
      <c r="E320" s="214"/>
      <c r="F320" s="89"/>
      <c r="G320" s="89"/>
      <c r="H320" s="89"/>
      <c r="I320" s="87"/>
      <c r="J320" s="766"/>
    </row>
    <row r="321" spans="1:10" hidden="1" x14ac:dyDescent="0.2">
      <c r="A321" s="288"/>
      <c r="B321" s="356"/>
      <c r="C321" s="218"/>
      <c r="D321" s="356"/>
      <c r="E321" s="214"/>
      <c r="F321" s="89"/>
      <c r="G321" s="89"/>
      <c r="H321" s="89"/>
      <c r="I321" s="87"/>
      <c r="J321" s="766"/>
    </row>
    <row r="322" spans="1:10" hidden="1" x14ac:dyDescent="0.2">
      <c r="A322" s="288"/>
      <c r="B322" s="356"/>
      <c r="C322" s="218"/>
      <c r="D322" s="356"/>
      <c r="E322" s="214"/>
      <c r="F322" s="89"/>
      <c r="G322" s="89"/>
      <c r="H322" s="89"/>
      <c r="I322" s="87"/>
      <c r="J322" s="766"/>
    </row>
    <row r="323" spans="1:10" hidden="1" x14ac:dyDescent="0.2">
      <c r="A323" s="357"/>
      <c r="B323" s="356"/>
      <c r="C323" s="218"/>
      <c r="D323" s="356"/>
      <c r="E323" s="214"/>
      <c r="F323" s="89"/>
      <c r="G323" s="89"/>
      <c r="H323" s="89"/>
      <c r="I323" s="87"/>
      <c r="J323" s="766"/>
    </row>
    <row r="324" spans="1:10" hidden="1" x14ac:dyDescent="0.2">
      <c r="A324" s="357"/>
      <c r="B324" s="356"/>
      <c r="C324" s="218"/>
      <c r="D324" s="356"/>
      <c r="E324" s="214"/>
      <c r="F324" s="89"/>
      <c r="G324" s="89"/>
      <c r="H324" s="89"/>
      <c r="I324" s="87"/>
      <c r="J324" s="766"/>
    </row>
    <row r="325" spans="1:10" hidden="1" x14ac:dyDescent="0.2">
      <c r="A325" s="357"/>
      <c r="B325" s="356"/>
      <c r="C325" s="218"/>
      <c r="D325" s="356"/>
      <c r="E325" s="214"/>
      <c r="F325" s="89"/>
      <c r="G325" s="89"/>
      <c r="H325" s="89"/>
      <c r="I325" s="87"/>
      <c r="J325" s="766"/>
    </row>
    <row r="326" spans="1:10" hidden="1" x14ac:dyDescent="0.2">
      <c r="A326" s="357"/>
      <c r="B326" s="356"/>
      <c r="C326" s="218"/>
      <c r="D326" s="356"/>
      <c r="E326" s="214"/>
      <c r="F326" s="89"/>
      <c r="G326" s="89"/>
      <c r="H326" s="89"/>
      <c r="I326" s="87"/>
      <c r="J326" s="766"/>
    </row>
    <row r="327" spans="1:10" hidden="1" x14ac:dyDescent="0.2">
      <c r="A327" s="357"/>
      <c r="B327" s="356"/>
      <c r="C327" s="218"/>
      <c r="D327" s="356"/>
      <c r="E327" s="214"/>
      <c r="F327" s="89"/>
      <c r="G327" s="89"/>
      <c r="H327" s="89"/>
      <c r="I327" s="87"/>
      <c r="J327" s="766"/>
    </row>
    <row r="328" spans="1:10" hidden="1" x14ac:dyDescent="0.2">
      <c r="A328" s="357"/>
      <c r="B328" s="356"/>
      <c r="C328" s="218"/>
      <c r="D328" s="356"/>
      <c r="E328" s="214"/>
      <c r="F328" s="89"/>
      <c r="G328" s="89"/>
      <c r="H328" s="89"/>
      <c r="I328" s="87"/>
      <c r="J328" s="766"/>
    </row>
    <row r="329" spans="1:10" hidden="1" x14ac:dyDescent="0.2">
      <c r="A329" s="357"/>
      <c r="B329" s="356"/>
      <c r="C329" s="218"/>
      <c r="D329" s="356"/>
      <c r="E329" s="214"/>
      <c r="F329" s="89"/>
      <c r="G329" s="89"/>
      <c r="H329" s="89"/>
      <c r="I329" s="87"/>
      <c r="J329" s="766"/>
    </row>
    <row r="330" spans="1:10" hidden="1" x14ac:dyDescent="0.2">
      <c r="A330" s="357"/>
      <c r="B330" s="356"/>
      <c r="C330" s="218"/>
      <c r="D330" s="356"/>
      <c r="E330" s="214"/>
      <c r="F330" s="89"/>
      <c r="G330" s="89"/>
      <c r="H330" s="89"/>
      <c r="I330" s="87"/>
      <c r="J330" s="766"/>
    </row>
    <row r="331" spans="1:10" hidden="1" x14ac:dyDescent="0.2">
      <c r="A331" s="357"/>
      <c r="B331" s="356"/>
      <c r="C331" s="218"/>
      <c r="D331" s="356"/>
      <c r="E331" s="214"/>
      <c r="F331" s="89"/>
      <c r="G331" s="89"/>
      <c r="H331" s="89"/>
      <c r="I331" s="87"/>
      <c r="J331" s="766"/>
    </row>
    <row r="332" spans="1:10" hidden="1" x14ac:dyDescent="0.2">
      <c r="A332" s="357"/>
      <c r="B332" s="356"/>
      <c r="C332" s="218"/>
      <c r="D332" s="356"/>
      <c r="E332" s="214"/>
      <c r="F332" s="89"/>
      <c r="G332" s="89"/>
      <c r="H332" s="89"/>
      <c r="I332" s="87"/>
      <c r="J332" s="766"/>
    </row>
    <row r="333" spans="1:10" hidden="1" x14ac:dyDescent="0.2">
      <c r="A333" s="357"/>
      <c r="B333" s="356"/>
      <c r="C333" s="218"/>
      <c r="D333" s="356"/>
      <c r="E333" s="214"/>
      <c r="F333" s="89"/>
      <c r="G333" s="89"/>
      <c r="H333" s="89"/>
      <c r="I333" s="87"/>
      <c r="J333" s="766"/>
    </row>
    <row r="334" spans="1:10" hidden="1" x14ac:dyDescent="0.2">
      <c r="A334" s="357"/>
      <c r="B334" s="356"/>
      <c r="C334" s="218"/>
      <c r="D334" s="356"/>
      <c r="E334" s="214"/>
      <c r="F334" s="89"/>
      <c r="G334" s="89"/>
      <c r="H334" s="89"/>
      <c r="I334" s="87"/>
      <c r="J334" s="766"/>
    </row>
    <row r="335" spans="1:10" hidden="1" x14ac:dyDescent="0.2">
      <c r="A335" s="357"/>
      <c r="B335" s="356"/>
      <c r="C335" s="218"/>
      <c r="D335" s="356"/>
      <c r="E335" s="214"/>
      <c r="F335" s="89"/>
      <c r="G335" s="89"/>
      <c r="H335" s="89"/>
      <c r="I335" s="87"/>
      <c r="J335" s="766"/>
    </row>
    <row r="336" spans="1:10" hidden="1" x14ac:dyDescent="0.2">
      <c r="A336" s="357"/>
      <c r="B336" s="356"/>
      <c r="C336" s="218"/>
      <c r="D336" s="356"/>
      <c r="E336" s="214"/>
      <c r="F336" s="89"/>
      <c r="G336" s="89"/>
      <c r="H336" s="89"/>
      <c r="I336" s="87"/>
      <c r="J336" s="766"/>
    </row>
    <row r="337" spans="1:10" hidden="1" x14ac:dyDescent="0.2">
      <c r="A337" s="357"/>
      <c r="B337" s="356"/>
      <c r="C337" s="218"/>
      <c r="D337" s="356"/>
      <c r="E337" s="214"/>
      <c r="F337" s="89"/>
      <c r="G337" s="89"/>
      <c r="H337" s="89"/>
      <c r="I337" s="87"/>
      <c r="J337" s="766"/>
    </row>
    <row r="338" spans="1:10" hidden="1" x14ac:dyDescent="0.2">
      <c r="A338" s="357"/>
      <c r="B338" s="356"/>
      <c r="C338" s="218"/>
      <c r="D338" s="356"/>
      <c r="E338" s="214"/>
      <c r="F338" s="89"/>
      <c r="G338" s="89"/>
      <c r="H338" s="89"/>
      <c r="I338" s="87"/>
      <c r="J338" s="766"/>
    </row>
    <row r="339" spans="1:10" hidden="1" x14ac:dyDescent="0.2">
      <c r="A339" s="357"/>
      <c r="B339" s="356"/>
      <c r="C339" s="218"/>
      <c r="D339" s="356"/>
      <c r="E339" s="214"/>
      <c r="F339" s="89"/>
      <c r="G339" s="89"/>
      <c r="H339" s="89"/>
      <c r="I339" s="87"/>
      <c r="J339" s="766"/>
    </row>
    <row r="340" spans="1:10" hidden="1" x14ac:dyDescent="0.2">
      <c r="A340" s="357"/>
      <c r="B340" s="356"/>
      <c r="C340" s="218"/>
      <c r="D340" s="356"/>
      <c r="E340" s="214"/>
      <c r="F340" s="89"/>
      <c r="G340" s="89"/>
      <c r="H340" s="89"/>
      <c r="I340" s="87"/>
      <c r="J340" s="766"/>
    </row>
    <row r="341" spans="1:10" hidden="1" x14ac:dyDescent="0.2">
      <c r="A341" s="357"/>
      <c r="B341" s="356"/>
      <c r="C341" s="218"/>
      <c r="D341" s="356"/>
      <c r="E341" s="214"/>
      <c r="F341" s="89"/>
      <c r="G341" s="89"/>
      <c r="H341" s="89"/>
      <c r="I341" s="87"/>
      <c r="J341" s="766"/>
    </row>
    <row r="342" spans="1:10" hidden="1" x14ac:dyDescent="0.2">
      <c r="A342" s="357"/>
      <c r="B342" s="356"/>
      <c r="C342" s="218"/>
      <c r="D342" s="356"/>
      <c r="E342" s="214"/>
      <c r="F342" s="89"/>
      <c r="G342" s="89"/>
      <c r="H342" s="89"/>
      <c r="I342" s="87"/>
      <c r="J342" s="766"/>
    </row>
    <row r="343" spans="1:10" hidden="1" x14ac:dyDescent="0.2">
      <c r="A343" s="357"/>
      <c r="B343" s="356"/>
      <c r="C343" s="218"/>
      <c r="D343" s="356"/>
      <c r="E343" s="214"/>
      <c r="F343" s="89"/>
      <c r="G343" s="89"/>
      <c r="H343" s="89"/>
      <c r="I343" s="87"/>
      <c r="J343" s="766"/>
    </row>
    <row r="344" spans="1:10" hidden="1" x14ac:dyDescent="0.2">
      <c r="A344" s="357"/>
      <c r="B344" s="356"/>
      <c r="C344" s="218"/>
      <c r="D344" s="356"/>
      <c r="E344" s="214"/>
      <c r="F344" s="89"/>
      <c r="G344" s="89"/>
      <c r="H344" s="89"/>
      <c r="I344" s="87"/>
      <c r="J344" s="766"/>
    </row>
    <row r="345" spans="1:10" hidden="1" x14ac:dyDescent="0.2">
      <c r="A345" s="357"/>
      <c r="B345" s="356"/>
      <c r="C345" s="218"/>
      <c r="D345" s="356"/>
      <c r="E345" s="214"/>
      <c r="F345" s="89"/>
      <c r="G345" s="89"/>
      <c r="H345" s="89"/>
      <c r="I345" s="87"/>
      <c r="J345" s="766"/>
    </row>
    <row r="346" spans="1:10" hidden="1" x14ac:dyDescent="0.2">
      <c r="A346" s="357"/>
      <c r="B346" s="356"/>
      <c r="C346" s="218"/>
      <c r="D346" s="356"/>
      <c r="E346" s="214"/>
      <c r="F346" s="89"/>
      <c r="G346" s="89"/>
      <c r="H346" s="89"/>
      <c r="I346" s="87"/>
      <c r="J346" s="766"/>
    </row>
    <row r="347" spans="1:10" hidden="1" x14ac:dyDescent="0.2">
      <c r="A347" s="357"/>
      <c r="B347" s="356"/>
      <c r="C347" s="218"/>
      <c r="D347" s="356"/>
      <c r="E347" s="214"/>
      <c r="F347" s="89"/>
      <c r="G347" s="89"/>
      <c r="H347" s="89"/>
      <c r="I347" s="87"/>
      <c r="J347" s="766"/>
    </row>
    <row r="348" spans="1:10" hidden="1" x14ac:dyDescent="0.2">
      <c r="A348" s="357"/>
      <c r="B348" s="356"/>
      <c r="C348" s="218"/>
      <c r="D348" s="356"/>
      <c r="E348" s="214"/>
      <c r="F348" s="89"/>
      <c r="G348" s="89"/>
      <c r="H348" s="89"/>
      <c r="I348" s="87"/>
      <c r="J348" s="766"/>
    </row>
    <row r="349" spans="1:10" hidden="1" x14ac:dyDescent="0.2">
      <c r="A349" s="357"/>
      <c r="B349" s="356"/>
      <c r="C349" s="218"/>
      <c r="D349" s="356"/>
      <c r="E349" s="214"/>
      <c r="F349" s="89"/>
      <c r="G349" s="89"/>
      <c r="H349" s="89"/>
      <c r="I349" s="87"/>
      <c r="J349" s="766"/>
    </row>
    <row r="350" spans="1:10" hidden="1" x14ac:dyDescent="0.2">
      <c r="A350" s="357"/>
      <c r="B350" s="356"/>
      <c r="C350" s="218"/>
      <c r="D350" s="356"/>
      <c r="E350" s="214"/>
      <c r="F350" s="89"/>
      <c r="G350" s="89"/>
      <c r="H350" s="89"/>
      <c r="I350" s="87"/>
      <c r="J350" s="766"/>
    </row>
    <row r="351" spans="1:10" hidden="1" x14ac:dyDescent="0.2">
      <c r="A351" s="357"/>
      <c r="B351" s="356"/>
      <c r="C351" s="218"/>
      <c r="D351" s="356"/>
      <c r="E351" s="214"/>
      <c r="F351" s="89"/>
      <c r="G351" s="89"/>
      <c r="H351" s="89"/>
      <c r="I351" s="87"/>
      <c r="J351" s="766"/>
    </row>
    <row r="352" spans="1:10" hidden="1" x14ac:dyDescent="0.2">
      <c r="A352" s="357"/>
      <c r="B352" s="356"/>
      <c r="C352" s="218"/>
      <c r="D352" s="356"/>
      <c r="E352" s="214"/>
      <c r="F352" s="89"/>
      <c r="G352" s="89"/>
      <c r="H352" s="89"/>
      <c r="I352" s="87"/>
      <c r="J352" s="766"/>
    </row>
    <row r="353" spans="1:10" hidden="1" x14ac:dyDescent="0.2">
      <c r="A353" s="357"/>
      <c r="B353" s="356"/>
      <c r="C353" s="218"/>
      <c r="D353" s="356"/>
      <c r="E353" s="214"/>
      <c r="F353" s="89"/>
      <c r="G353" s="89"/>
      <c r="H353" s="89"/>
      <c r="I353" s="87"/>
      <c r="J353" s="766"/>
    </row>
    <row r="354" spans="1:10" hidden="1" x14ac:dyDescent="0.2">
      <c r="A354" s="357"/>
      <c r="B354" s="356"/>
      <c r="C354" s="218"/>
      <c r="D354" s="356"/>
      <c r="E354" s="214"/>
      <c r="F354" s="89"/>
      <c r="G354" s="89"/>
      <c r="H354" s="89"/>
      <c r="I354" s="87"/>
      <c r="J354" s="766"/>
    </row>
    <row r="355" spans="1:10" hidden="1" x14ac:dyDescent="0.2">
      <c r="A355" s="357"/>
      <c r="B355" s="356"/>
      <c r="C355" s="218"/>
      <c r="D355" s="356"/>
      <c r="E355" s="214"/>
      <c r="F355" s="89"/>
      <c r="G355" s="89"/>
      <c r="H355" s="89"/>
      <c r="I355" s="87"/>
      <c r="J355" s="766"/>
    </row>
    <row r="356" spans="1:10" hidden="1" x14ac:dyDescent="0.2">
      <c r="A356" s="357"/>
      <c r="B356" s="356"/>
      <c r="C356" s="218"/>
      <c r="D356" s="356"/>
      <c r="E356" s="214"/>
      <c r="F356" s="89"/>
      <c r="G356" s="89"/>
      <c r="H356" s="89"/>
      <c r="I356" s="87"/>
      <c r="J356" s="766"/>
    </row>
    <row r="357" spans="1:10" hidden="1" x14ac:dyDescent="0.2">
      <c r="A357" s="357"/>
      <c r="B357" s="356"/>
      <c r="C357" s="218"/>
      <c r="D357" s="356"/>
      <c r="E357" s="214"/>
      <c r="F357" s="89"/>
      <c r="G357" s="89"/>
      <c r="H357" s="89"/>
      <c r="I357" s="87"/>
      <c r="J357" s="766"/>
    </row>
    <row r="358" spans="1:10" hidden="1" x14ac:dyDescent="0.2">
      <c r="A358" s="357"/>
      <c r="B358" s="356"/>
      <c r="C358" s="218"/>
      <c r="D358" s="356"/>
      <c r="E358" s="214"/>
      <c r="F358" s="89"/>
      <c r="G358" s="89"/>
      <c r="H358" s="89"/>
      <c r="I358" s="87"/>
      <c r="J358" s="766"/>
    </row>
    <row r="359" spans="1:10" hidden="1" x14ac:dyDescent="0.2">
      <c r="A359" s="357"/>
      <c r="B359" s="356"/>
      <c r="C359" s="218"/>
      <c r="D359" s="356"/>
      <c r="E359" s="214"/>
      <c r="F359" s="89"/>
      <c r="G359" s="89"/>
      <c r="H359" s="89"/>
      <c r="I359" s="87"/>
      <c r="J359" s="766"/>
    </row>
    <row r="360" spans="1:10" hidden="1" x14ac:dyDescent="0.2">
      <c r="A360" s="357"/>
      <c r="B360" s="356"/>
      <c r="C360" s="218"/>
      <c r="D360" s="356"/>
      <c r="E360" s="214"/>
      <c r="F360" s="89"/>
      <c r="G360" s="89"/>
      <c r="H360" s="89"/>
      <c r="I360" s="87"/>
      <c r="J360" s="766"/>
    </row>
    <row r="361" spans="1:10" hidden="1" x14ac:dyDescent="0.2">
      <c r="A361" s="357"/>
      <c r="B361" s="356"/>
      <c r="C361" s="218"/>
      <c r="D361" s="356"/>
      <c r="E361" s="214"/>
      <c r="F361" s="89"/>
      <c r="G361" s="89"/>
      <c r="H361" s="89"/>
      <c r="I361" s="87"/>
      <c r="J361" s="766"/>
    </row>
    <row r="362" spans="1:10" hidden="1" x14ac:dyDescent="0.2">
      <c r="A362" s="357"/>
      <c r="B362" s="356"/>
      <c r="C362" s="218"/>
      <c r="D362" s="356"/>
      <c r="E362" s="214"/>
      <c r="F362" s="89"/>
      <c r="G362" s="89"/>
      <c r="H362" s="89"/>
      <c r="I362" s="87"/>
      <c r="J362" s="766"/>
    </row>
    <row r="363" spans="1:10" hidden="1" x14ac:dyDescent="0.2">
      <c r="A363" s="357"/>
      <c r="B363" s="356"/>
      <c r="C363" s="218"/>
      <c r="D363" s="356"/>
      <c r="E363" s="214"/>
      <c r="F363" s="89"/>
      <c r="G363" s="89"/>
      <c r="H363" s="89"/>
      <c r="I363" s="87"/>
      <c r="J363" s="766"/>
    </row>
    <row r="364" spans="1:10" hidden="1" x14ac:dyDescent="0.2">
      <c r="A364" s="357"/>
      <c r="B364" s="356"/>
      <c r="C364" s="218"/>
      <c r="D364" s="356"/>
      <c r="E364" s="214"/>
      <c r="F364" s="89"/>
      <c r="G364" s="89"/>
      <c r="H364" s="89"/>
      <c r="I364" s="87"/>
      <c r="J364" s="766"/>
    </row>
    <row r="365" spans="1:10" hidden="1" x14ac:dyDescent="0.2">
      <c r="A365" s="357"/>
      <c r="B365" s="356"/>
      <c r="C365" s="218"/>
      <c r="D365" s="356"/>
      <c r="E365" s="214"/>
      <c r="F365" s="89"/>
      <c r="G365" s="89"/>
      <c r="H365" s="89"/>
      <c r="I365" s="87"/>
      <c r="J365" s="766"/>
    </row>
    <row r="366" spans="1:10" hidden="1" x14ac:dyDescent="0.2">
      <c r="A366" s="357"/>
      <c r="B366" s="356"/>
      <c r="C366" s="218"/>
      <c r="D366" s="356"/>
      <c r="E366" s="214"/>
      <c r="F366" s="89"/>
      <c r="G366" s="89"/>
      <c r="H366" s="89"/>
      <c r="I366" s="87"/>
      <c r="J366" s="766"/>
    </row>
    <row r="367" spans="1:10" hidden="1" x14ac:dyDescent="0.2">
      <c r="A367" s="357"/>
      <c r="B367" s="356"/>
      <c r="C367" s="218"/>
      <c r="D367" s="356"/>
      <c r="E367" s="214"/>
      <c r="F367" s="89"/>
      <c r="G367" s="89"/>
      <c r="H367" s="89"/>
      <c r="I367" s="87"/>
      <c r="J367" s="766"/>
    </row>
    <row r="368" spans="1:10" hidden="1" x14ac:dyDescent="0.2">
      <c r="A368" s="357"/>
      <c r="B368" s="356"/>
      <c r="C368" s="218"/>
      <c r="D368" s="356"/>
      <c r="E368" s="214"/>
      <c r="F368" s="89"/>
      <c r="G368" s="89"/>
      <c r="H368" s="89"/>
      <c r="I368" s="87"/>
      <c r="J368" s="766"/>
    </row>
    <row r="369" spans="1:10" hidden="1" x14ac:dyDescent="0.2">
      <c r="A369" s="357"/>
      <c r="B369" s="356"/>
      <c r="C369" s="218"/>
      <c r="D369" s="356"/>
      <c r="E369" s="214"/>
      <c r="F369" s="89"/>
      <c r="G369" s="89"/>
      <c r="H369" s="89"/>
      <c r="I369" s="87"/>
      <c r="J369" s="766"/>
    </row>
    <row r="370" spans="1:10" hidden="1" x14ac:dyDescent="0.2">
      <c r="A370" s="357"/>
      <c r="B370" s="356"/>
      <c r="C370" s="218"/>
      <c r="D370" s="356"/>
      <c r="E370" s="214"/>
      <c r="F370" s="89"/>
      <c r="G370" s="89"/>
      <c r="H370" s="89"/>
      <c r="I370" s="87"/>
      <c r="J370" s="766"/>
    </row>
    <row r="371" spans="1:10" hidden="1" x14ac:dyDescent="0.2">
      <c r="A371" s="357"/>
      <c r="B371" s="356"/>
      <c r="C371" s="218"/>
      <c r="D371" s="356"/>
      <c r="E371" s="214"/>
      <c r="F371" s="89"/>
      <c r="G371" s="89"/>
      <c r="H371" s="89"/>
      <c r="I371" s="87"/>
      <c r="J371" s="766"/>
    </row>
    <row r="372" spans="1:10" hidden="1" x14ac:dyDescent="0.2">
      <c r="A372" s="357"/>
      <c r="B372" s="356"/>
      <c r="C372" s="218"/>
      <c r="D372" s="356"/>
      <c r="E372" s="214"/>
      <c r="F372" s="89"/>
      <c r="G372" s="89"/>
      <c r="H372" s="89"/>
      <c r="I372" s="87"/>
      <c r="J372" s="766"/>
    </row>
    <row r="373" spans="1:10" hidden="1" x14ac:dyDescent="0.2">
      <c r="A373" s="357"/>
      <c r="B373" s="356"/>
      <c r="C373" s="218"/>
      <c r="D373" s="356"/>
      <c r="E373" s="214"/>
      <c r="F373" s="89"/>
      <c r="G373" s="89"/>
      <c r="H373" s="89"/>
      <c r="I373" s="87"/>
      <c r="J373" s="766"/>
    </row>
    <row r="374" spans="1:10" hidden="1" x14ac:dyDescent="0.2">
      <c r="A374" s="357"/>
      <c r="B374" s="356"/>
      <c r="C374" s="218"/>
      <c r="D374" s="356"/>
      <c r="E374" s="214"/>
      <c r="F374" s="89"/>
      <c r="G374" s="89"/>
      <c r="H374" s="89"/>
      <c r="I374" s="87"/>
      <c r="J374" s="766"/>
    </row>
    <row r="375" spans="1:10" hidden="1" x14ac:dyDescent="0.2">
      <c r="A375" s="357"/>
      <c r="B375" s="356"/>
      <c r="C375" s="218"/>
      <c r="D375" s="356"/>
      <c r="E375" s="214"/>
      <c r="F375" s="89"/>
      <c r="G375" s="89"/>
      <c r="H375" s="89"/>
      <c r="I375" s="87"/>
      <c r="J375" s="766"/>
    </row>
    <row r="376" spans="1:10" hidden="1" x14ac:dyDescent="0.2">
      <c r="A376" s="357"/>
      <c r="B376" s="356"/>
      <c r="C376" s="218"/>
      <c r="D376" s="356"/>
      <c r="E376" s="214"/>
      <c r="F376" s="89"/>
      <c r="G376" s="89"/>
      <c r="H376" s="89"/>
      <c r="I376" s="87"/>
      <c r="J376" s="766"/>
    </row>
    <row r="377" spans="1:10" hidden="1" x14ac:dyDescent="0.2">
      <c r="A377" s="357"/>
      <c r="B377" s="356"/>
      <c r="C377" s="218"/>
      <c r="D377" s="356"/>
      <c r="E377" s="214"/>
      <c r="F377" s="89"/>
      <c r="G377" s="89"/>
      <c r="H377" s="89"/>
      <c r="I377" s="87"/>
      <c r="J377" s="766"/>
    </row>
    <row r="378" spans="1:10" hidden="1" x14ac:dyDescent="0.2">
      <c r="A378" s="357"/>
      <c r="B378" s="356"/>
      <c r="C378" s="218"/>
      <c r="D378" s="356"/>
      <c r="E378" s="214"/>
      <c r="F378" s="89"/>
      <c r="G378" s="89"/>
      <c r="H378" s="89"/>
      <c r="I378" s="87"/>
      <c r="J378" s="766"/>
    </row>
    <row r="379" spans="1:10" hidden="1" x14ac:dyDescent="0.2">
      <c r="A379" s="357"/>
      <c r="B379" s="356"/>
      <c r="C379" s="218"/>
      <c r="D379" s="356"/>
      <c r="E379" s="214"/>
      <c r="F379" s="89"/>
      <c r="G379" s="89"/>
      <c r="H379" s="89"/>
      <c r="I379" s="87"/>
      <c r="J379" s="766"/>
    </row>
    <row r="380" spans="1:10" hidden="1" x14ac:dyDescent="0.2">
      <c r="A380" s="357"/>
      <c r="B380" s="356"/>
      <c r="C380" s="218"/>
      <c r="D380" s="356"/>
      <c r="E380" s="214"/>
      <c r="F380" s="89"/>
      <c r="G380" s="89"/>
      <c r="H380" s="89"/>
      <c r="I380" s="87"/>
      <c r="J380" s="766"/>
    </row>
    <row r="381" spans="1:10" hidden="1" x14ac:dyDescent="0.2">
      <c r="A381" s="357"/>
      <c r="B381" s="356"/>
      <c r="C381" s="218"/>
      <c r="D381" s="356"/>
      <c r="E381" s="214"/>
      <c r="F381" s="89"/>
      <c r="G381" s="89"/>
      <c r="H381" s="89"/>
      <c r="I381" s="87"/>
      <c r="J381" s="766"/>
    </row>
    <row r="382" spans="1:10" hidden="1" x14ac:dyDescent="0.2">
      <c r="A382" s="357"/>
      <c r="B382" s="356"/>
      <c r="C382" s="218"/>
      <c r="D382" s="356"/>
      <c r="E382" s="214"/>
      <c r="F382" s="89"/>
      <c r="G382" s="89"/>
      <c r="H382" s="89"/>
      <c r="I382" s="87"/>
      <c r="J382" s="766"/>
    </row>
    <row r="383" spans="1:10" hidden="1" x14ac:dyDescent="0.2">
      <c r="A383" s="357"/>
      <c r="B383" s="356"/>
      <c r="C383" s="218"/>
      <c r="D383" s="356"/>
      <c r="E383" s="214"/>
      <c r="F383" s="89"/>
      <c r="G383" s="89"/>
      <c r="H383" s="89"/>
      <c r="I383" s="87"/>
      <c r="J383" s="766"/>
    </row>
    <row r="384" spans="1:10" hidden="1" x14ac:dyDescent="0.2">
      <c r="A384" s="357"/>
      <c r="B384" s="356"/>
      <c r="C384" s="218"/>
      <c r="D384" s="356"/>
      <c r="E384" s="214"/>
      <c r="F384" s="89"/>
      <c r="G384" s="89"/>
      <c r="H384" s="89"/>
      <c r="I384" s="87"/>
      <c r="J384" s="766"/>
    </row>
    <row r="385" spans="1:10" hidden="1" x14ac:dyDescent="0.2">
      <c r="A385" s="357"/>
      <c r="B385" s="356"/>
      <c r="C385" s="218"/>
      <c r="D385" s="356"/>
      <c r="E385" s="214"/>
      <c r="F385" s="89"/>
      <c r="G385" s="89"/>
      <c r="H385" s="89"/>
      <c r="I385" s="87"/>
      <c r="J385" s="766"/>
    </row>
    <row r="386" spans="1:10" hidden="1" x14ac:dyDescent="0.2">
      <c r="A386" s="357"/>
      <c r="B386" s="356"/>
      <c r="C386" s="218"/>
      <c r="D386" s="356"/>
      <c r="E386" s="214"/>
      <c r="F386" s="89"/>
      <c r="G386" s="89"/>
      <c r="H386" s="89"/>
      <c r="I386" s="87"/>
      <c r="J386" s="766"/>
    </row>
    <row r="387" spans="1:10" hidden="1" x14ac:dyDescent="0.2">
      <c r="A387" s="357"/>
      <c r="B387" s="356"/>
      <c r="C387" s="218"/>
      <c r="D387" s="356"/>
      <c r="E387" s="214"/>
      <c r="F387" s="89"/>
      <c r="G387" s="89"/>
      <c r="H387" s="89"/>
      <c r="I387" s="87"/>
      <c r="J387" s="766"/>
    </row>
    <row r="388" spans="1:10" hidden="1" x14ac:dyDescent="0.2">
      <c r="A388" s="357"/>
      <c r="B388" s="356"/>
      <c r="C388" s="218"/>
      <c r="D388" s="356"/>
      <c r="E388" s="214"/>
      <c r="F388" s="89"/>
      <c r="G388" s="89"/>
      <c r="H388" s="89"/>
      <c r="I388" s="87"/>
      <c r="J388" s="766"/>
    </row>
    <row r="389" spans="1:10" hidden="1" x14ac:dyDescent="0.2">
      <c r="A389" s="357"/>
      <c r="B389" s="356"/>
      <c r="C389" s="218"/>
      <c r="D389" s="356"/>
      <c r="E389" s="214"/>
      <c r="F389" s="89"/>
      <c r="G389" s="89"/>
      <c r="H389" s="89"/>
      <c r="I389" s="87"/>
      <c r="J389" s="766"/>
    </row>
    <row r="390" spans="1:10" hidden="1" x14ac:dyDescent="0.2">
      <c r="A390" s="357"/>
      <c r="B390" s="356"/>
      <c r="C390" s="218"/>
      <c r="D390" s="356"/>
      <c r="E390" s="214"/>
      <c r="F390" s="89"/>
      <c r="G390" s="89"/>
      <c r="H390" s="89"/>
      <c r="I390" s="87"/>
      <c r="J390" s="766"/>
    </row>
    <row r="391" spans="1:10" hidden="1" x14ac:dyDescent="0.2">
      <c r="A391" s="357"/>
      <c r="B391" s="356"/>
      <c r="C391" s="218"/>
      <c r="D391" s="356"/>
      <c r="E391" s="214"/>
      <c r="F391" s="89"/>
      <c r="G391" s="89"/>
      <c r="H391" s="89"/>
      <c r="I391" s="87"/>
      <c r="J391" s="766"/>
    </row>
    <row r="392" spans="1:10" hidden="1" x14ac:dyDescent="0.2">
      <c r="A392" s="357"/>
      <c r="B392" s="356"/>
      <c r="C392" s="218"/>
      <c r="D392" s="356"/>
      <c r="E392" s="214"/>
      <c r="F392" s="89"/>
      <c r="G392" s="89"/>
      <c r="H392" s="89"/>
      <c r="I392" s="87"/>
      <c r="J392" s="766"/>
    </row>
    <row r="393" spans="1:10" hidden="1" x14ac:dyDescent="0.2">
      <c r="A393" s="357"/>
      <c r="B393" s="356"/>
      <c r="C393" s="218"/>
      <c r="D393" s="356"/>
      <c r="E393" s="214"/>
      <c r="F393" s="89"/>
      <c r="G393" s="89"/>
      <c r="H393" s="89"/>
      <c r="I393" s="87"/>
      <c r="J393" s="766"/>
    </row>
    <row r="394" spans="1:10" hidden="1" x14ac:dyDescent="0.2">
      <c r="A394" s="357"/>
      <c r="B394" s="356"/>
      <c r="C394" s="218"/>
      <c r="D394" s="356"/>
      <c r="E394" s="214"/>
      <c r="F394" s="89"/>
      <c r="G394" s="89"/>
      <c r="H394" s="89"/>
      <c r="I394" s="87"/>
      <c r="J394" s="766"/>
    </row>
    <row r="395" spans="1:10" hidden="1" x14ac:dyDescent="0.2">
      <c r="A395" s="357"/>
      <c r="B395" s="356"/>
      <c r="C395" s="218"/>
      <c r="D395" s="356"/>
      <c r="E395" s="214"/>
      <c r="F395" s="89"/>
      <c r="G395" s="89"/>
      <c r="H395" s="89"/>
      <c r="I395" s="87"/>
      <c r="J395" s="766"/>
    </row>
    <row r="396" spans="1:10" hidden="1" x14ac:dyDescent="0.2">
      <c r="A396" s="357"/>
      <c r="B396" s="356"/>
      <c r="C396" s="218"/>
      <c r="D396" s="356"/>
      <c r="E396" s="214"/>
      <c r="F396" s="89"/>
      <c r="G396" s="89"/>
      <c r="H396" s="89"/>
      <c r="I396" s="87"/>
      <c r="J396" s="766"/>
    </row>
    <row r="397" spans="1:10" hidden="1" x14ac:dyDescent="0.2">
      <c r="A397" s="357"/>
      <c r="B397" s="356"/>
      <c r="C397" s="218"/>
      <c r="D397" s="356"/>
      <c r="E397" s="214"/>
      <c r="F397" s="89"/>
      <c r="G397" s="89"/>
      <c r="H397" s="89"/>
      <c r="I397" s="87"/>
      <c r="J397" s="766"/>
    </row>
    <row r="398" spans="1:10" hidden="1" x14ac:dyDescent="0.2">
      <c r="A398" s="357"/>
      <c r="B398" s="356"/>
      <c r="C398" s="218"/>
      <c r="D398" s="356"/>
      <c r="E398" s="214"/>
      <c r="F398" s="89"/>
      <c r="G398" s="89"/>
      <c r="H398" s="89"/>
      <c r="I398" s="87"/>
      <c r="J398" s="766"/>
    </row>
    <row r="399" spans="1:10" hidden="1" x14ac:dyDescent="0.2">
      <c r="A399" s="357"/>
      <c r="B399" s="356"/>
      <c r="C399" s="218"/>
      <c r="D399" s="356"/>
      <c r="E399" s="214"/>
      <c r="F399" s="89"/>
      <c r="G399" s="89"/>
      <c r="H399" s="89"/>
      <c r="I399" s="87"/>
      <c r="J399" s="766"/>
    </row>
    <row r="400" spans="1:10" hidden="1" x14ac:dyDescent="0.2">
      <c r="A400" s="357"/>
      <c r="B400" s="356"/>
      <c r="C400" s="218"/>
      <c r="D400" s="356"/>
      <c r="E400" s="214"/>
      <c r="F400" s="89"/>
      <c r="G400" s="89"/>
      <c r="H400" s="89"/>
      <c r="I400" s="87"/>
      <c r="J400" s="766"/>
    </row>
    <row r="401" spans="1:10" hidden="1" x14ac:dyDescent="0.2">
      <c r="A401" s="357"/>
      <c r="B401" s="356"/>
      <c r="C401" s="218"/>
      <c r="D401" s="356"/>
      <c r="E401" s="214"/>
      <c r="F401" s="89"/>
      <c r="G401" s="89"/>
      <c r="H401" s="89"/>
      <c r="I401" s="87"/>
      <c r="J401" s="766"/>
    </row>
    <row r="402" spans="1:10" hidden="1" x14ac:dyDescent="0.2">
      <c r="A402" s="357"/>
      <c r="B402" s="356"/>
      <c r="C402" s="218"/>
      <c r="D402" s="356"/>
      <c r="E402" s="214"/>
      <c r="F402" s="89"/>
      <c r="G402" s="89"/>
      <c r="H402" s="89"/>
      <c r="I402" s="87"/>
      <c r="J402" s="766"/>
    </row>
    <row r="403" spans="1:10" hidden="1" x14ac:dyDescent="0.2">
      <c r="A403" s="357"/>
      <c r="B403" s="356"/>
      <c r="C403" s="218"/>
      <c r="D403" s="356"/>
      <c r="E403" s="214"/>
      <c r="F403" s="89"/>
      <c r="G403" s="89"/>
      <c r="H403" s="89"/>
      <c r="I403" s="87"/>
      <c r="J403" s="766"/>
    </row>
    <row r="404" spans="1:10" hidden="1" x14ac:dyDescent="0.2">
      <c r="A404" s="357"/>
      <c r="B404" s="356"/>
      <c r="C404" s="218"/>
      <c r="D404" s="356"/>
      <c r="E404" s="214"/>
      <c r="F404" s="89"/>
      <c r="G404" s="89"/>
      <c r="H404" s="89"/>
      <c r="I404" s="87"/>
      <c r="J404" s="766"/>
    </row>
    <row r="405" spans="1:10" hidden="1" x14ac:dyDescent="0.2">
      <c r="A405" s="357"/>
      <c r="B405" s="356"/>
      <c r="C405" s="218"/>
      <c r="D405" s="356"/>
      <c r="E405" s="214"/>
      <c r="F405" s="89"/>
      <c r="G405" s="89"/>
      <c r="H405" s="89"/>
      <c r="I405" s="87"/>
      <c r="J405" s="766"/>
    </row>
    <row r="406" spans="1:10" hidden="1" x14ac:dyDescent="0.2">
      <c r="A406" s="357"/>
      <c r="B406" s="356"/>
      <c r="C406" s="218"/>
      <c r="D406" s="356"/>
      <c r="E406" s="214"/>
      <c r="F406" s="89"/>
      <c r="G406" s="89"/>
      <c r="H406" s="89"/>
      <c r="I406" s="87"/>
      <c r="J406" s="766"/>
    </row>
    <row r="407" spans="1:10" hidden="1" x14ac:dyDescent="0.2">
      <c r="A407" s="357"/>
      <c r="B407" s="356"/>
      <c r="C407" s="218"/>
      <c r="D407" s="356"/>
      <c r="E407" s="214"/>
      <c r="F407" s="89"/>
      <c r="G407" s="89"/>
      <c r="H407" s="89"/>
      <c r="I407" s="87"/>
      <c r="J407" s="766"/>
    </row>
    <row r="408" spans="1:10" hidden="1" x14ac:dyDescent="0.2">
      <c r="A408" s="357"/>
      <c r="B408" s="356"/>
      <c r="C408" s="218"/>
      <c r="D408" s="356"/>
      <c r="E408" s="214"/>
      <c r="F408" s="89"/>
      <c r="G408" s="89"/>
      <c r="H408" s="89"/>
      <c r="I408" s="87"/>
      <c r="J408" s="766"/>
    </row>
    <row r="409" spans="1:10" hidden="1" x14ac:dyDescent="0.2">
      <c r="A409" s="357"/>
      <c r="B409" s="356"/>
      <c r="C409" s="218"/>
      <c r="D409" s="356"/>
      <c r="E409" s="214"/>
      <c r="F409" s="89"/>
      <c r="G409" s="89"/>
      <c r="H409" s="89"/>
      <c r="I409" s="87"/>
      <c r="J409" s="766"/>
    </row>
    <row r="410" spans="1:10" hidden="1" x14ac:dyDescent="0.2">
      <c r="A410" s="357"/>
      <c r="B410" s="356"/>
      <c r="C410" s="218"/>
      <c r="D410" s="356"/>
      <c r="E410" s="214"/>
      <c r="F410" s="89"/>
      <c r="G410" s="89"/>
      <c r="H410" s="89"/>
      <c r="I410" s="87"/>
      <c r="J410" s="766"/>
    </row>
    <row r="411" spans="1:10" hidden="1" x14ac:dyDescent="0.2">
      <c r="A411" s="357"/>
      <c r="B411" s="356"/>
      <c r="C411" s="218"/>
      <c r="D411" s="356"/>
      <c r="E411" s="214"/>
      <c r="F411" s="89"/>
      <c r="G411" s="89"/>
      <c r="H411" s="89"/>
      <c r="I411" s="87"/>
      <c r="J411" s="766"/>
    </row>
    <row r="412" spans="1:10" hidden="1" x14ac:dyDescent="0.2">
      <c r="A412" s="357"/>
      <c r="B412" s="356"/>
      <c r="C412" s="218"/>
      <c r="D412" s="356"/>
      <c r="E412" s="214"/>
      <c r="F412" s="89"/>
      <c r="G412" s="89"/>
      <c r="H412" s="89"/>
      <c r="I412" s="87"/>
      <c r="J412" s="766"/>
    </row>
    <row r="413" spans="1:10" hidden="1" x14ac:dyDescent="0.2">
      <c r="A413" s="357"/>
      <c r="B413" s="356"/>
      <c r="C413" s="218"/>
      <c r="D413" s="356"/>
      <c r="E413" s="214"/>
      <c r="F413" s="89"/>
      <c r="G413" s="89"/>
      <c r="H413" s="89"/>
      <c r="I413" s="87"/>
      <c r="J413" s="766"/>
    </row>
    <row r="414" spans="1:10" hidden="1" x14ac:dyDescent="0.2">
      <c r="A414" s="357"/>
      <c r="B414" s="356"/>
      <c r="C414" s="218"/>
      <c r="D414" s="356"/>
      <c r="E414" s="214"/>
      <c r="F414" s="89"/>
      <c r="G414" s="89"/>
      <c r="H414" s="89"/>
      <c r="I414" s="87"/>
      <c r="J414" s="766"/>
    </row>
    <row r="415" spans="1:10" hidden="1" x14ac:dyDescent="0.2">
      <c r="A415" s="357"/>
      <c r="B415" s="356"/>
      <c r="C415" s="218"/>
      <c r="D415" s="234"/>
      <c r="E415" s="214"/>
      <c r="F415" s="89"/>
      <c r="G415" s="89"/>
      <c r="H415" s="89"/>
      <c r="I415" s="87"/>
      <c r="J415" s="766"/>
    </row>
    <row r="416" spans="1:10" hidden="1" x14ac:dyDescent="0.2">
      <c r="A416" s="357"/>
      <c r="B416" s="356"/>
      <c r="C416" s="218"/>
      <c r="D416" s="358"/>
      <c r="E416" s="214"/>
      <c r="F416" s="89"/>
      <c r="G416" s="89"/>
      <c r="H416" s="89"/>
      <c r="I416" s="87"/>
      <c r="J416" s="145"/>
    </row>
    <row r="417" spans="1:152" hidden="1" x14ac:dyDescent="0.2">
      <c r="A417" s="357"/>
      <c r="B417" s="356"/>
      <c r="C417" s="218"/>
      <c r="D417" s="358"/>
      <c r="E417" s="214"/>
      <c r="F417" s="89"/>
      <c r="G417" s="89"/>
      <c r="H417" s="89"/>
      <c r="I417" s="87"/>
      <c r="J417" s="145"/>
    </row>
    <row r="418" spans="1:152" hidden="1" x14ac:dyDescent="0.2">
      <c r="A418" s="357"/>
      <c r="B418" s="356"/>
      <c r="C418" s="218"/>
      <c r="D418" s="358"/>
      <c r="E418" s="214"/>
      <c r="F418" s="89"/>
      <c r="G418" s="89"/>
      <c r="H418" s="89"/>
      <c r="I418" s="87"/>
      <c r="J418" s="145"/>
    </row>
    <row r="419" spans="1:152" hidden="1" x14ac:dyDescent="0.2">
      <c r="A419" s="357"/>
      <c r="B419" s="356"/>
      <c r="C419" s="218"/>
      <c r="D419" s="358"/>
      <c r="E419" s="214"/>
      <c r="F419" s="89"/>
      <c r="G419" s="89"/>
      <c r="H419" s="89"/>
      <c r="I419" s="87"/>
      <c r="J419" s="145"/>
    </row>
    <row r="420" spans="1:152" hidden="1" x14ac:dyDescent="0.2">
      <c r="A420" s="357"/>
      <c r="B420" s="356"/>
      <c r="C420" s="218"/>
      <c r="D420" s="358"/>
      <c r="E420" s="214"/>
      <c r="F420" s="89"/>
      <c r="G420" s="89"/>
      <c r="H420" s="89"/>
      <c r="I420" s="87"/>
      <c r="J420" s="145"/>
    </row>
    <row r="421" spans="1:152" hidden="1" x14ac:dyDescent="0.2">
      <c r="A421" s="357"/>
      <c r="B421" s="356"/>
      <c r="C421" s="218"/>
      <c r="D421" s="358"/>
      <c r="E421" s="214"/>
      <c r="F421" s="89"/>
      <c r="G421" s="89"/>
      <c r="H421" s="89"/>
      <c r="I421" s="87"/>
      <c r="J421" s="145"/>
    </row>
    <row r="422" spans="1:152" hidden="1" x14ac:dyDescent="0.2">
      <c r="A422" s="357"/>
      <c r="B422" s="356"/>
      <c r="C422" s="218"/>
      <c r="D422" s="358"/>
      <c r="E422" s="214"/>
      <c r="F422" s="89"/>
      <c r="G422" s="89"/>
      <c r="H422" s="89"/>
      <c r="I422" s="87"/>
      <c r="J422" s="145"/>
    </row>
    <row r="423" spans="1:152" hidden="1" x14ac:dyDescent="0.2">
      <c r="A423" s="357"/>
      <c r="B423" s="356"/>
      <c r="C423" s="218"/>
      <c r="D423" s="358"/>
      <c r="E423" s="214"/>
      <c r="F423" s="89"/>
      <c r="G423" s="89"/>
      <c r="H423" s="89"/>
      <c r="I423" s="87"/>
      <c r="J423" s="145"/>
    </row>
    <row r="424" spans="1:152" hidden="1" x14ac:dyDescent="0.2">
      <c r="A424" s="357"/>
      <c r="B424" s="356"/>
      <c r="C424" s="218"/>
      <c r="D424" s="358"/>
      <c r="E424" s="214"/>
      <c r="F424" s="89"/>
      <c r="G424" s="89"/>
      <c r="H424" s="89"/>
      <c r="I424" s="87"/>
      <c r="J424" s="145"/>
    </row>
    <row r="425" spans="1:152" hidden="1" x14ac:dyDescent="0.2">
      <c r="A425" s="357"/>
      <c r="B425" s="356"/>
      <c r="C425" s="218"/>
      <c r="D425" s="358"/>
      <c r="E425" s="214"/>
      <c r="F425" s="89"/>
      <c r="G425" s="89"/>
      <c r="H425" s="89"/>
      <c r="I425" s="87"/>
      <c r="J425" s="145"/>
    </row>
    <row r="426" spans="1:152" hidden="1" x14ac:dyDescent="0.2">
      <c r="A426" s="357"/>
      <c r="B426" s="356"/>
      <c r="C426" s="218"/>
      <c r="D426" s="358"/>
      <c r="E426" s="214"/>
      <c r="F426" s="89"/>
      <c r="G426" s="89"/>
      <c r="H426" s="89"/>
      <c r="I426" s="87"/>
      <c r="J426" s="145"/>
    </row>
    <row r="427" spans="1:152" hidden="1" x14ac:dyDescent="0.2">
      <c r="A427" s="357"/>
      <c r="B427" s="356"/>
      <c r="C427" s="218"/>
      <c r="D427" s="358"/>
      <c r="E427" s="214"/>
      <c r="F427" s="89"/>
      <c r="G427" s="89"/>
      <c r="H427" s="89"/>
      <c r="I427" s="87"/>
      <c r="J427" s="145"/>
    </row>
    <row r="428" spans="1:152" s="275" customFormat="1" x14ac:dyDescent="0.2">
      <c r="A428" s="287" t="s">
        <v>110</v>
      </c>
      <c r="B428" s="359"/>
      <c r="C428" s="360"/>
      <c r="D428" s="361"/>
      <c r="E428" s="362"/>
      <c r="F428" s="273"/>
      <c r="G428" s="273"/>
      <c r="H428" s="273"/>
      <c r="I428" s="273"/>
      <c r="J428" s="276"/>
      <c r="K428" s="687"/>
      <c r="L428" s="687"/>
      <c r="M428" s="687"/>
      <c r="N428" s="687"/>
      <c r="O428" s="687"/>
      <c r="P428" s="687"/>
      <c r="Q428" s="687"/>
      <c r="R428" s="687"/>
      <c r="S428" s="687"/>
      <c r="T428" s="687"/>
      <c r="U428" s="687"/>
      <c r="V428" s="687"/>
      <c r="W428" s="687"/>
      <c r="X428" s="687"/>
      <c r="Y428" s="687"/>
      <c r="Z428" s="687"/>
      <c r="AA428" s="687"/>
      <c r="AB428" s="687"/>
      <c r="AC428" s="687"/>
      <c r="AD428" s="687"/>
      <c r="AE428" s="687"/>
      <c r="AF428" s="687"/>
      <c r="AG428" s="687"/>
      <c r="AH428" s="687"/>
      <c r="AI428" s="687"/>
      <c r="AJ428" s="687"/>
      <c r="AK428" s="687"/>
      <c r="AL428" s="687"/>
      <c r="AM428" s="687"/>
      <c r="AN428" s="687"/>
      <c r="AO428" s="687"/>
      <c r="AP428" s="687"/>
      <c r="AQ428" s="687"/>
      <c r="AR428" s="687"/>
      <c r="AS428" s="687"/>
      <c r="AT428" s="687"/>
      <c r="AU428" s="687"/>
      <c r="AV428" s="687"/>
      <c r="AW428" s="687"/>
      <c r="AX428" s="687"/>
      <c r="AY428" s="687"/>
      <c r="AZ428" s="687"/>
      <c r="BA428" s="687"/>
      <c r="BB428" s="687"/>
      <c r="BC428" s="687"/>
      <c r="BD428" s="687"/>
      <c r="BE428" s="687"/>
      <c r="BF428" s="687"/>
      <c r="BG428" s="687"/>
      <c r="BH428" s="687"/>
      <c r="BI428" s="687"/>
      <c r="BJ428" s="687"/>
      <c r="BK428" s="687"/>
      <c r="BL428" s="687"/>
      <c r="BM428" s="687"/>
      <c r="BN428" s="687"/>
      <c r="BO428" s="687"/>
      <c r="BP428" s="687"/>
      <c r="BQ428" s="687"/>
      <c r="BR428" s="687"/>
      <c r="BS428" s="687"/>
      <c r="BT428" s="687"/>
      <c r="BU428" s="687"/>
      <c r="BV428" s="687"/>
      <c r="BW428" s="687"/>
      <c r="BX428" s="687"/>
      <c r="BY428" s="687"/>
      <c r="BZ428" s="687"/>
      <c r="CA428" s="687"/>
      <c r="CB428" s="687"/>
      <c r="CC428" s="687"/>
      <c r="CD428" s="687"/>
      <c r="CE428" s="687"/>
      <c r="CF428" s="687"/>
      <c r="CG428" s="687"/>
      <c r="CH428" s="687"/>
      <c r="CI428" s="687"/>
      <c r="CJ428" s="687"/>
      <c r="CK428" s="687"/>
      <c r="CL428" s="687"/>
      <c r="CM428" s="687"/>
      <c r="CN428" s="687"/>
      <c r="CO428" s="687"/>
      <c r="CP428" s="687"/>
      <c r="CQ428" s="687"/>
      <c r="CR428" s="687"/>
      <c r="CS428" s="687"/>
      <c r="CT428" s="687"/>
      <c r="CU428" s="687"/>
      <c r="CV428" s="687"/>
      <c r="CW428" s="687"/>
      <c r="CX428" s="687"/>
      <c r="CY428" s="687"/>
      <c r="CZ428" s="687"/>
      <c r="DA428" s="687"/>
      <c r="DB428" s="687"/>
      <c r="DC428" s="687"/>
      <c r="DD428" s="687"/>
      <c r="DE428" s="687"/>
      <c r="DF428" s="687"/>
      <c r="DG428" s="687"/>
      <c r="DH428" s="687"/>
      <c r="DI428" s="687"/>
      <c r="DJ428" s="687"/>
      <c r="DK428" s="687"/>
      <c r="DL428" s="687"/>
      <c r="DM428" s="687"/>
      <c r="DN428" s="687"/>
      <c r="DO428" s="687"/>
      <c r="DP428" s="687"/>
      <c r="DQ428" s="687"/>
      <c r="DR428" s="687"/>
      <c r="DS428" s="687"/>
      <c r="DT428" s="687"/>
      <c r="DU428" s="687"/>
      <c r="DV428" s="687"/>
      <c r="DW428" s="687"/>
      <c r="DX428" s="687"/>
      <c r="DY428" s="687"/>
      <c r="DZ428" s="687"/>
      <c r="EA428" s="687"/>
      <c r="EB428" s="687"/>
      <c r="EC428" s="687"/>
      <c r="ED428" s="687"/>
      <c r="EE428" s="687"/>
      <c r="EF428" s="687"/>
      <c r="EG428" s="687"/>
      <c r="EH428" s="687"/>
      <c r="EI428" s="687"/>
      <c r="EJ428" s="687"/>
      <c r="EK428" s="687"/>
      <c r="EL428" s="687"/>
      <c r="EM428" s="687"/>
      <c r="EN428" s="687"/>
      <c r="EO428" s="687"/>
      <c r="EP428" s="687"/>
      <c r="EQ428" s="687"/>
      <c r="ER428" s="687"/>
      <c r="ES428" s="687"/>
      <c r="ET428" s="687"/>
      <c r="EU428" s="687"/>
      <c r="EV428" s="687"/>
    </row>
    <row r="429" spans="1:152" x14ac:dyDescent="0.2">
      <c r="A429" s="357"/>
      <c r="B429" s="356">
        <v>1</v>
      </c>
      <c r="C429" s="218" t="s">
        <v>164</v>
      </c>
      <c r="D429" s="248">
        <v>188720931</v>
      </c>
      <c r="E429" s="214">
        <v>4000</v>
      </c>
      <c r="F429" s="89">
        <v>2000</v>
      </c>
      <c r="G429" s="89"/>
      <c r="H429" s="89"/>
      <c r="I429" s="87"/>
      <c r="J429" s="145"/>
    </row>
    <row r="430" spans="1:152" x14ac:dyDescent="0.2">
      <c r="A430" s="357"/>
      <c r="B430" s="356">
        <v>2</v>
      </c>
      <c r="C430" s="218" t="s">
        <v>305</v>
      </c>
      <c r="D430" s="283">
        <v>302430295</v>
      </c>
      <c r="E430" s="214">
        <v>1000</v>
      </c>
      <c r="F430" s="89">
        <v>500</v>
      </c>
      <c r="G430" s="89"/>
      <c r="H430" s="89"/>
      <c r="I430" s="87"/>
      <c r="J430" s="145"/>
    </row>
    <row r="431" spans="1:152" x14ac:dyDescent="0.2">
      <c r="A431" s="357"/>
      <c r="B431" s="356">
        <v>3</v>
      </c>
      <c r="C431" s="218" t="s">
        <v>306</v>
      </c>
      <c r="D431" s="222">
        <v>303531094</v>
      </c>
      <c r="E431" s="214">
        <v>40000</v>
      </c>
      <c r="F431" s="89">
        <v>41800</v>
      </c>
      <c r="G431" s="89"/>
      <c r="H431" s="89"/>
      <c r="I431" s="87"/>
      <c r="J431" s="145"/>
    </row>
    <row r="432" spans="1:152" x14ac:dyDescent="0.2">
      <c r="A432" s="357"/>
      <c r="B432" s="356">
        <v>4</v>
      </c>
      <c r="C432" s="218" t="s">
        <v>307</v>
      </c>
      <c r="D432" s="248">
        <v>190467652</v>
      </c>
      <c r="E432" s="214">
        <v>6000</v>
      </c>
      <c r="F432" s="89">
        <v>4100</v>
      </c>
      <c r="G432" s="89"/>
      <c r="H432" s="89"/>
      <c r="I432" s="87"/>
      <c r="J432" s="145"/>
    </row>
    <row r="433" spans="1:10" x14ac:dyDescent="0.2">
      <c r="A433" s="357"/>
      <c r="B433" s="356">
        <v>5</v>
      </c>
      <c r="C433" s="218" t="s">
        <v>308</v>
      </c>
      <c r="D433" s="248">
        <v>190468373</v>
      </c>
      <c r="E433" s="214">
        <v>1200</v>
      </c>
      <c r="F433" s="89">
        <v>1500</v>
      </c>
      <c r="G433" s="89"/>
      <c r="H433" s="89"/>
      <c r="I433" s="87"/>
      <c r="J433" s="145"/>
    </row>
    <row r="434" spans="1:10" x14ac:dyDescent="0.2">
      <c r="A434" s="357"/>
      <c r="B434" s="356">
        <v>6</v>
      </c>
      <c r="C434" s="218" t="s">
        <v>310</v>
      </c>
      <c r="D434" s="248">
        <v>290469280</v>
      </c>
      <c r="E434" s="214">
        <v>900</v>
      </c>
      <c r="F434" s="89">
        <v>400</v>
      </c>
      <c r="G434" s="89"/>
      <c r="H434" s="89"/>
      <c r="I434" s="87"/>
      <c r="J434" s="145"/>
    </row>
    <row r="435" spans="1:10" x14ac:dyDescent="0.2">
      <c r="A435" s="357"/>
      <c r="B435" s="356">
        <v>7</v>
      </c>
      <c r="C435" s="218" t="s">
        <v>309</v>
      </c>
      <c r="D435" s="248">
        <v>190457359</v>
      </c>
      <c r="E435" s="214">
        <v>2000</v>
      </c>
      <c r="F435" s="89">
        <v>1000</v>
      </c>
      <c r="G435" s="89"/>
      <c r="H435" s="89"/>
      <c r="I435" s="87"/>
      <c r="J435" s="145"/>
    </row>
    <row r="436" spans="1:10" x14ac:dyDescent="0.2">
      <c r="A436" s="357"/>
      <c r="B436" s="356">
        <v>8</v>
      </c>
      <c r="C436" s="218" t="s">
        <v>262</v>
      </c>
      <c r="D436" s="248">
        <v>190807286</v>
      </c>
      <c r="E436" s="214">
        <v>1300</v>
      </c>
      <c r="F436" s="89">
        <v>800</v>
      </c>
      <c r="G436" s="89"/>
      <c r="H436" s="89"/>
      <c r="I436" s="87"/>
      <c r="J436" s="145"/>
    </row>
    <row r="437" spans="1:10" x14ac:dyDescent="0.2">
      <c r="A437" s="357"/>
      <c r="B437" s="356">
        <v>9</v>
      </c>
      <c r="C437" s="218" t="s">
        <v>311</v>
      </c>
      <c r="D437" s="248">
        <v>191019591</v>
      </c>
      <c r="E437" s="214">
        <v>1000</v>
      </c>
      <c r="F437" s="89"/>
      <c r="G437" s="89"/>
      <c r="H437" s="89"/>
      <c r="I437" s="87"/>
      <c r="J437" s="145"/>
    </row>
    <row r="438" spans="1:10" x14ac:dyDescent="0.2">
      <c r="A438" s="357"/>
      <c r="B438" s="356">
        <v>10</v>
      </c>
      <c r="C438" s="218" t="s">
        <v>312</v>
      </c>
      <c r="D438" s="248">
        <v>195474476</v>
      </c>
      <c r="E438" s="214">
        <v>300</v>
      </c>
      <c r="F438" s="89"/>
      <c r="G438" s="89"/>
      <c r="H438" s="89"/>
      <c r="I438" s="87"/>
      <c r="J438" s="145"/>
    </row>
    <row r="439" spans="1:10" x14ac:dyDescent="0.2">
      <c r="A439" s="357"/>
      <c r="B439" s="356">
        <v>11</v>
      </c>
      <c r="C439" s="218" t="s">
        <v>314</v>
      </c>
      <c r="D439" s="248">
        <v>190456976</v>
      </c>
      <c r="E439" s="214">
        <v>500</v>
      </c>
      <c r="F439" s="89">
        <v>800</v>
      </c>
      <c r="G439" s="89"/>
      <c r="H439" s="89"/>
      <c r="I439" s="87"/>
      <c r="J439" s="145"/>
    </row>
    <row r="440" spans="1:10" x14ac:dyDescent="0.2">
      <c r="A440" s="357"/>
      <c r="B440" s="356">
        <v>12</v>
      </c>
      <c r="C440" s="218" t="s">
        <v>315</v>
      </c>
      <c r="D440" s="248">
        <v>191460276</v>
      </c>
      <c r="E440" s="214">
        <v>300</v>
      </c>
      <c r="F440" s="89">
        <v>500</v>
      </c>
      <c r="G440" s="89"/>
      <c r="H440" s="89"/>
      <c r="I440" s="87"/>
      <c r="J440" s="145"/>
    </row>
    <row r="441" spans="1:10" x14ac:dyDescent="0.2">
      <c r="A441" s="357"/>
      <c r="B441" s="356">
        <v>13</v>
      </c>
      <c r="C441" s="218" t="s">
        <v>316</v>
      </c>
      <c r="D441" s="248">
        <v>195450233</v>
      </c>
      <c r="E441" s="214">
        <v>500</v>
      </c>
      <c r="F441" s="89">
        <v>3500</v>
      </c>
      <c r="G441" s="89"/>
      <c r="H441" s="89"/>
      <c r="I441" s="87"/>
      <c r="J441" s="145"/>
    </row>
    <row r="442" spans="1:10" x14ac:dyDescent="0.2">
      <c r="A442" s="357"/>
      <c r="B442" s="356">
        <v>14</v>
      </c>
      <c r="C442" s="218" t="s">
        <v>317</v>
      </c>
      <c r="D442" s="248">
        <v>190453332</v>
      </c>
      <c r="E442" s="214">
        <v>1000</v>
      </c>
      <c r="F442" s="89">
        <v>1200</v>
      </c>
      <c r="G442" s="89"/>
      <c r="H442" s="89"/>
      <c r="I442" s="87"/>
      <c r="J442" s="145"/>
    </row>
    <row r="443" spans="1:10" x14ac:dyDescent="0.2">
      <c r="A443" s="357"/>
      <c r="B443" s="356">
        <v>15</v>
      </c>
      <c r="C443" s="218" t="s">
        <v>427</v>
      </c>
      <c r="D443" s="694">
        <v>279761360</v>
      </c>
      <c r="E443" s="214"/>
      <c r="F443" s="89">
        <v>2000</v>
      </c>
      <c r="G443" s="89"/>
      <c r="H443" s="89"/>
      <c r="I443" s="87"/>
      <c r="J443" s="145"/>
    </row>
    <row r="444" spans="1:10" x14ac:dyDescent="0.2">
      <c r="A444" s="357"/>
      <c r="B444" s="356">
        <v>16</v>
      </c>
      <c r="C444" s="218" t="s">
        <v>426</v>
      </c>
      <c r="D444" s="248">
        <v>305718324</v>
      </c>
      <c r="E444" s="214"/>
      <c r="F444" s="89">
        <v>600</v>
      </c>
      <c r="G444" s="89"/>
      <c r="H444" s="89"/>
      <c r="I444" s="87"/>
      <c r="J444" s="145"/>
    </row>
    <row r="445" spans="1:10" x14ac:dyDescent="0.2">
      <c r="A445" s="357"/>
      <c r="B445" s="356">
        <v>17</v>
      </c>
      <c r="C445" s="218" t="s">
        <v>313</v>
      </c>
      <c r="D445" s="248">
        <v>190986889</v>
      </c>
      <c r="E445" s="214">
        <v>700</v>
      </c>
      <c r="F445" s="89">
        <v>500</v>
      </c>
      <c r="G445" s="89"/>
      <c r="H445" s="89"/>
      <c r="I445" s="87"/>
      <c r="J445" s="145"/>
    </row>
    <row r="446" spans="1:10" hidden="1" x14ac:dyDescent="0.2">
      <c r="A446" s="357"/>
      <c r="B446" s="356"/>
      <c r="C446" s="218"/>
      <c r="D446" s="248"/>
      <c r="E446" s="214"/>
      <c r="F446" s="89"/>
      <c r="G446" s="89"/>
      <c r="H446" s="89"/>
      <c r="I446" s="87"/>
      <c r="J446" s="145"/>
    </row>
    <row r="447" spans="1:10" s="137" customFormat="1" x14ac:dyDescent="0.2">
      <c r="A447" s="363"/>
      <c r="B447" s="364"/>
      <c r="C447" s="391" t="s">
        <v>40</v>
      </c>
      <c r="D447" s="392"/>
      <c r="E447" s="392">
        <f>SUM(E318:E445)</f>
        <v>60700</v>
      </c>
      <c r="F447" s="135">
        <f>SUM(F318:F445)</f>
        <v>61200</v>
      </c>
      <c r="G447" s="135">
        <f>SUM(G318:G445)</f>
        <v>0</v>
      </c>
      <c r="H447" s="135">
        <f>SUM(H318:H445)</f>
        <v>0</v>
      </c>
      <c r="I447" s="135">
        <f>SUM(I318:I445)</f>
        <v>0</v>
      </c>
      <c r="J447" s="138"/>
    </row>
    <row r="448" spans="1:10" x14ac:dyDescent="0.2">
      <c r="A448" s="367"/>
      <c r="B448" s="368"/>
      <c r="C448" s="393" t="s">
        <v>52</v>
      </c>
      <c r="D448" s="394"/>
      <c r="E448" s="394">
        <f>SUM(E447,E314,E202,E103)</f>
        <v>332863</v>
      </c>
      <c r="F448" s="147">
        <v>229743</v>
      </c>
      <c r="G448" s="147">
        <f>SUM(G447,G314,G202,G103)</f>
        <v>0</v>
      </c>
      <c r="H448" s="147">
        <f>SUM(H447,H314,H202,H103)</f>
        <v>0</v>
      </c>
      <c r="I448" s="147">
        <f>SUM(I447,I314,I202,I103)</f>
        <v>0</v>
      </c>
      <c r="J448" s="79"/>
    </row>
    <row r="449" spans="1:5" ht="12.75" customHeight="1" x14ac:dyDescent="0.2">
      <c r="A449" s="371"/>
      <c r="B449" s="372"/>
      <c r="C449" s="373"/>
      <c r="D449" s="372"/>
      <c r="E449" s="374"/>
    </row>
    <row r="451" spans="1:5" x14ac:dyDescent="0.2"/>
  </sheetData>
  <mergeCells count="1">
    <mergeCell ref="J319:J4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FDC8-D906-44EC-AEDF-766A411278C3}">
  <dimension ref="A1:J1895"/>
  <sheetViews>
    <sheetView workbookViewId="0">
      <selection activeCell="G39" sqref="G39"/>
    </sheetView>
  </sheetViews>
  <sheetFormatPr defaultColWidth="8.85546875" defaultRowHeight="12.75" x14ac:dyDescent="0.2"/>
  <cols>
    <col min="1" max="1" width="73.28515625" style="106" customWidth="1"/>
    <col min="2" max="2" width="4.42578125" style="77" customWidth="1"/>
    <col min="3" max="3" width="72.28515625" style="58" customWidth="1"/>
    <col min="4" max="4" width="13.140625" style="77" customWidth="1"/>
    <col min="5" max="5" width="16.140625" style="100" customWidth="1"/>
    <col min="6" max="6" width="16.7109375" style="100" bestFit="1" customWidth="1"/>
    <col min="7" max="8" width="16.42578125" style="100" customWidth="1"/>
    <col min="9" max="9" width="17" style="100" bestFit="1" customWidth="1"/>
    <col min="10" max="10" width="84.85546875" style="68" customWidth="1"/>
    <col min="11" max="16384" width="8.85546875" style="35"/>
  </cols>
  <sheetData>
    <row r="1" spans="1:10" ht="29.65" customHeight="1" x14ac:dyDescent="0.25">
      <c r="A1" s="148"/>
      <c r="C1" s="153"/>
      <c r="D1" s="153"/>
      <c r="E1" s="153"/>
      <c r="J1" s="212"/>
    </row>
    <row r="2" spans="1:10" x14ac:dyDescent="0.2">
      <c r="A2" s="103" t="s">
        <v>25</v>
      </c>
      <c r="B2" s="61" t="s">
        <v>31</v>
      </c>
      <c r="C2" s="59" t="s">
        <v>55</v>
      </c>
      <c r="D2" s="61" t="s">
        <v>34</v>
      </c>
      <c r="E2" s="60" t="s">
        <v>43</v>
      </c>
      <c r="F2" s="60" t="s">
        <v>44</v>
      </c>
      <c r="G2" s="60" t="s">
        <v>45</v>
      </c>
      <c r="H2" s="60" t="s">
        <v>46</v>
      </c>
      <c r="I2" s="60" t="s">
        <v>47</v>
      </c>
      <c r="J2" s="61" t="s">
        <v>7</v>
      </c>
    </row>
    <row r="3" spans="1:10" x14ac:dyDescent="0.2">
      <c r="A3" s="104"/>
      <c r="B3" s="75"/>
      <c r="C3" s="62"/>
      <c r="D3" s="75"/>
      <c r="E3" s="90"/>
      <c r="F3" s="90"/>
      <c r="G3" s="90"/>
      <c r="H3" s="90"/>
      <c r="I3" s="90"/>
      <c r="J3" s="63"/>
    </row>
    <row r="4" spans="1:10" x14ac:dyDescent="0.2">
      <c r="A4" s="105" t="s">
        <v>35</v>
      </c>
      <c r="B4" s="111"/>
      <c r="C4" s="142" t="s">
        <v>54</v>
      </c>
      <c r="D4" s="76"/>
      <c r="E4" s="91"/>
      <c r="F4" s="91"/>
      <c r="G4" s="91"/>
      <c r="H4" s="91"/>
      <c r="I4" s="91"/>
      <c r="J4" s="64"/>
    </row>
    <row r="5" spans="1:10" x14ac:dyDescent="0.2">
      <c r="A5" s="403" t="s">
        <v>144</v>
      </c>
      <c r="B5" s="396"/>
      <c r="C5" s="397"/>
      <c r="D5" s="265"/>
      <c r="E5" s="251"/>
      <c r="F5" s="108"/>
      <c r="G5" s="108"/>
      <c r="H5" s="108"/>
      <c r="I5" s="108"/>
      <c r="J5" s="107"/>
    </row>
    <row r="6" spans="1:10" x14ac:dyDescent="0.2">
      <c r="A6" s="293"/>
      <c r="B6" s="298">
        <v>1</v>
      </c>
      <c r="C6" s="299" t="s">
        <v>346</v>
      </c>
      <c r="D6" s="298">
        <v>188720931</v>
      </c>
      <c r="E6" s="289">
        <v>4335</v>
      </c>
      <c r="F6" s="92">
        <v>2307</v>
      </c>
      <c r="G6" s="92"/>
      <c r="H6" s="93"/>
      <c r="I6" s="88"/>
      <c r="J6" s="65"/>
    </row>
    <row r="7" spans="1:10" x14ac:dyDescent="0.2">
      <c r="A7" s="293"/>
      <c r="B7" s="298">
        <v>2</v>
      </c>
      <c r="C7" s="299" t="s">
        <v>347</v>
      </c>
      <c r="D7" s="298">
        <v>305617026</v>
      </c>
      <c r="E7" s="289">
        <v>1640</v>
      </c>
      <c r="F7" s="92">
        <v>1100</v>
      </c>
      <c r="G7" s="92"/>
      <c r="H7" s="93"/>
      <c r="I7" s="88"/>
      <c r="J7" s="65"/>
    </row>
    <row r="8" spans="1:10" x14ac:dyDescent="0.2">
      <c r="A8" s="293"/>
      <c r="B8" s="298">
        <v>3</v>
      </c>
      <c r="C8" s="299" t="s">
        <v>348</v>
      </c>
      <c r="D8" s="298">
        <v>306109995</v>
      </c>
      <c r="E8" s="289">
        <v>8580</v>
      </c>
      <c r="F8" s="92"/>
      <c r="G8" s="92"/>
      <c r="H8" s="93"/>
      <c r="I8" s="88"/>
      <c r="J8" s="65"/>
    </row>
    <row r="9" spans="1:10" hidden="1" x14ac:dyDescent="0.2">
      <c r="A9" s="293"/>
      <c r="B9" s="298"/>
      <c r="C9" s="299"/>
      <c r="D9" s="298"/>
      <c r="E9" s="289"/>
      <c r="F9" s="92"/>
      <c r="G9" s="92"/>
      <c r="H9" s="93"/>
      <c r="I9" s="88"/>
      <c r="J9" s="65"/>
    </row>
    <row r="10" spans="1:10" hidden="1" x14ac:dyDescent="0.2">
      <c r="A10" s="293"/>
      <c r="B10" s="298"/>
      <c r="C10" s="299"/>
      <c r="D10" s="298"/>
      <c r="E10" s="289"/>
      <c r="F10" s="92"/>
      <c r="G10" s="92"/>
      <c r="H10" s="93"/>
      <c r="I10" s="88"/>
      <c r="J10" s="65"/>
    </row>
    <row r="11" spans="1:10" hidden="1" x14ac:dyDescent="0.2">
      <c r="A11" s="293"/>
      <c r="B11" s="298"/>
      <c r="C11" s="299"/>
      <c r="D11" s="298"/>
      <c r="E11" s="289"/>
      <c r="F11" s="92"/>
      <c r="G11" s="92"/>
      <c r="H11" s="93"/>
      <c r="I11" s="88"/>
      <c r="J11" s="65"/>
    </row>
    <row r="12" spans="1:10" hidden="1" x14ac:dyDescent="0.2">
      <c r="A12" s="293"/>
      <c r="B12" s="298"/>
      <c r="C12" s="299"/>
      <c r="D12" s="298"/>
      <c r="E12" s="289"/>
      <c r="F12" s="92"/>
      <c r="G12" s="92"/>
      <c r="H12" s="93"/>
      <c r="I12" s="88"/>
      <c r="J12" s="65"/>
    </row>
    <row r="13" spans="1:10" hidden="1" x14ac:dyDescent="0.2">
      <c r="A13" s="293"/>
      <c r="B13" s="298"/>
      <c r="C13" s="299"/>
      <c r="D13" s="298"/>
      <c r="E13" s="289"/>
      <c r="F13" s="92"/>
      <c r="G13" s="92"/>
      <c r="H13" s="93"/>
      <c r="I13" s="88"/>
      <c r="J13" s="65"/>
    </row>
    <row r="14" spans="1:10" hidden="1" x14ac:dyDescent="0.2">
      <c r="A14" s="293"/>
      <c r="B14" s="298"/>
      <c r="C14" s="299"/>
      <c r="D14" s="298"/>
      <c r="E14" s="289"/>
      <c r="F14" s="92"/>
      <c r="G14" s="92"/>
      <c r="H14" s="93"/>
      <c r="I14" s="88"/>
      <c r="J14" s="65"/>
    </row>
    <row r="15" spans="1:10" hidden="1" x14ac:dyDescent="0.2">
      <c r="A15" s="293"/>
      <c r="B15" s="298"/>
      <c r="C15" s="299"/>
      <c r="D15" s="298"/>
      <c r="E15" s="289"/>
      <c r="F15" s="92"/>
      <c r="G15" s="92"/>
      <c r="H15" s="93"/>
      <c r="I15" s="88"/>
      <c r="J15" s="65"/>
    </row>
    <row r="16" spans="1:10" hidden="1" x14ac:dyDescent="0.2">
      <c r="A16" s="293"/>
      <c r="B16" s="298"/>
      <c r="C16" s="299"/>
      <c r="D16" s="298"/>
      <c r="E16" s="289"/>
      <c r="F16" s="92"/>
      <c r="G16" s="92"/>
      <c r="H16" s="93"/>
      <c r="I16" s="88"/>
      <c r="J16" s="65"/>
    </row>
    <row r="17" spans="1:10" hidden="1" x14ac:dyDescent="0.2">
      <c r="A17" s="293"/>
      <c r="B17" s="298"/>
      <c r="C17" s="299"/>
      <c r="D17" s="298"/>
      <c r="E17" s="289"/>
      <c r="F17" s="92"/>
      <c r="G17" s="92"/>
      <c r="H17" s="93"/>
      <c r="I17" s="88"/>
      <c r="J17" s="65"/>
    </row>
    <row r="18" spans="1:10" hidden="1" x14ac:dyDescent="0.2">
      <c r="A18" s="293"/>
      <c r="B18" s="298"/>
      <c r="C18" s="299"/>
      <c r="D18" s="298"/>
      <c r="E18" s="289"/>
      <c r="F18" s="92"/>
      <c r="G18" s="92"/>
      <c r="H18" s="93"/>
      <c r="I18" s="88"/>
      <c r="J18" s="65"/>
    </row>
    <row r="19" spans="1:10" hidden="1" x14ac:dyDescent="0.2">
      <c r="A19" s="293"/>
      <c r="B19" s="298"/>
      <c r="C19" s="299"/>
      <c r="D19" s="298"/>
      <c r="E19" s="289"/>
      <c r="F19" s="92"/>
      <c r="G19" s="92"/>
      <c r="H19" s="93"/>
      <c r="I19" s="88"/>
      <c r="J19" s="65"/>
    </row>
    <row r="20" spans="1:10" hidden="1" x14ac:dyDescent="0.2">
      <c r="A20" s="293"/>
      <c r="B20" s="298"/>
      <c r="C20" s="299"/>
      <c r="D20" s="298"/>
      <c r="E20" s="289"/>
      <c r="F20" s="92"/>
      <c r="G20" s="92"/>
      <c r="H20" s="93"/>
      <c r="I20" s="88"/>
      <c r="J20" s="65"/>
    </row>
    <row r="21" spans="1:10" hidden="1" x14ac:dyDescent="0.2">
      <c r="A21" s="293"/>
      <c r="B21" s="298"/>
      <c r="C21" s="299"/>
      <c r="D21" s="298"/>
      <c r="E21" s="289"/>
      <c r="F21" s="92"/>
      <c r="G21" s="92"/>
      <c r="H21" s="93"/>
      <c r="I21" s="88"/>
      <c r="J21" s="65"/>
    </row>
    <row r="22" spans="1:10" hidden="1" x14ac:dyDescent="0.2">
      <c r="A22" s="293"/>
      <c r="B22" s="298"/>
      <c r="C22" s="299"/>
      <c r="D22" s="298"/>
      <c r="E22" s="289"/>
      <c r="F22" s="92"/>
      <c r="G22" s="92"/>
      <c r="H22" s="93"/>
      <c r="I22" s="88"/>
      <c r="J22" s="65"/>
    </row>
    <row r="23" spans="1:10" hidden="1" x14ac:dyDescent="0.2">
      <c r="A23" s="293"/>
      <c r="B23" s="298"/>
      <c r="C23" s="299"/>
      <c r="D23" s="298"/>
      <c r="E23" s="289"/>
      <c r="F23" s="92"/>
      <c r="G23" s="92"/>
      <c r="H23" s="93"/>
      <c r="I23" s="88"/>
      <c r="J23" s="65"/>
    </row>
    <row r="24" spans="1:10" hidden="1" x14ac:dyDescent="0.2">
      <c r="A24" s="293"/>
      <c r="B24" s="298"/>
      <c r="C24" s="299"/>
      <c r="D24" s="298"/>
      <c r="E24" s="289"/>
      <c r="F24" s="92"/>
      <c r="G24" s="92"/>
      <c r="H24" s="93"/>
      <c r="I24" s="88"/>
      <c r="J24" s="65"/>
    </row>
    <row r="25" spans="1:10" hidden="1" x14ac:dyDescent="0.2">
      <c r="A25" s="293"/>
      <c r="B25" s="298"/>
      <c r="C25" s="299"/>
      <c r="D25" s="298"/>
      <c r="E25" s="289"/>
      <c r="F25" s="92"/>
      <c r="G25" s="92"/>
      <c r="H25" s="93"/>
      <c r="I25" s="88"/>
      <c r="J25" s="65"/>
    </row>
    <row r="26" spans="1:10" hidden="1" x14ac:dyDescent="0.2">
      <c r="A26" s="293"/>
      <c r="B26" s="298"/>
      <c r="C26" s="299"/>
      <c r="D26" s="298"/>
      <c r="E26" s="289"/>
      <c r="F26" s="92"/>
      <c r="G26" s="92"/>
      <c r="H26" s="93"/>
      <c r="I26" s="88"/>
      <c r="J26" s="65"/>
    </row>
    <row r="27" spans="1:10" hidden="1" x14ac:dyDescent="0.2">
      <c r="A27" s="293"/>
      <c r="B27" s="298"/>
      <c r="C27" s="299"/>
      <c r="D27" s="298"/>
      <c r="E27" s="289"/>
      <c r="F27" s="92"/>
      <c r="G27" s="92"/>
      <c r="H27" s="93"/>
      <c r="I27" s="88"/>
      <c r="J27" s="65"/>
    </row>
    <row r="28" spans="1:10" hidden="1" x14ac:dyDescent="0.2">
      <c r="A28" s="293"/>
      <c r="B28" s="298"/>
      <c r="C28" s="299"/>
      <c r="D28" s="298"/>
      <c r="E28" s="289"/>
      <c r="F28" s="92"/>
      <c r="G28" s="92"/>
      <c r="H28" s="93"/>
      <c r="I28" s="88"/>
      <c r="J28" s="65"/>
    </row>
    <row r="29" spans="1:10" hidden="1" x14ac:dyDescent="0.2">
      <c r="A29" s="293"/>
      <c r="B29" s="298"/>
      <c r="C29" s="299"/>
      <c r="D29" s="298"/>
      <c r="E29" s="289"/>
      <c r="F29" s="92"/>
      <c r="G29" s="92"/>
      <c r="H29" s="93"/>
      <c r="I29" s="88"/>
      <c r="J29" s="65"/>
    </row>
    <row r="30" spans="1:10" hidden="1" x14ac:dyDescent="0.2">
      <c r="A30" s="293"/>
      <c r="B30" s="298"/>
      <c r="C30" s="299"/>
      <c r="D30" s="298"/>
      <c r="E30" s="289"/>
      <c r="F30" s="92"/>
      <c r="G30" s="92"/>
      <c r="H30" s="93"/>
      <c r="I30" s="88"/>
      <c r="J30" s="65"/>
    </row>
    <row r="31" spans="1:10" hidden="1" x14ac:dyDescent="0.2">
      <c r="A31" s="293"/>
      <c r="B31" s="298"/>
      <c r="C31" s="299"/>
      <c r="D31" s="298"/>
      <c r="E31" s="289"/>
      <c r="F31" s="92"/>
      <c r="G31" s="92"/>
      <c r="H31" s="93"/>
      <c r="I31" s="88"/>
      <c r="J31" s="65"/>
    </row>
    <row r="32" spans="1:10" hidden="1" x14ac:dyDescent="0.2">
      <c r="A32" s="293"/>
      <c r="B32" s="298"/>
      <c r="C32" s="299"/>
      <c r="D32" s="298"/>
      <c r="E32" s="289"/>
      <c r="F32" s="92"/>
      <c r="G32" s="92"/>
      <c r="H32" s="93"/>
      <c r="I32" s="88"/>
      <c r="J32" s="65"/>
    </row>
    <row r="33" spans="1:10" hidden="1" x14ac:dyDescent="0.2">
      <c r="A33" s="293"/>
      <c r="B33" s="298"/>
      <c r="C33" s="299"/>
      <c r="D33" s="298"/>
      <c r="E33" s="289"/>
      <c r="F33" s="92"/>
      <c r="G33" s="92"/>
      <c r="H33" s="93"/>
      <c r="I33" s="88"/>
      <c r="J33" s="65"/>
    </row>
    <row r="34" spans="1:10" hidden="1" x14ac:dyDescent="0.2">
      <c r="A34" s="293"/>
      <c r="B34" s="298"/>
      <c r="C34" s="299"/>
      <c r="D34" s="298"/>
      <c r="E34" s="289"/>
      <c r="F34" s="92"/>
      <c r="G34" s="92"/>
      <c r="H34" s="93"/>
      <c r="I34" s="88"/>
      <c r="J34" s="65"/>
    </row>
    <row r="35" spans="1:10" ht="15" hidden="1" x14ac:dyDescent="0.25">
      <c r="A35" s="293"/>
      <c r="B35" s="298"/>
      <c r="C35" s="299"/>
      <c r="D35" s="298"/>
      <c r="E35" s="289"/>
      <c r="F35" s="92"/>
      <c r="G35" s="92"/>
      <c r="H35" s="93"/>
      <c r="I35" s="88"/>
      <c r="J35" s="212" t="s">
        <v>69</v>
      </c>
    </row>
    <row r="36" spans="1:10" x14ac:dyDescent="0.2">
      <c r="A36" s="307"/>
      <c r="B36" s="308"/>
      <c r="C36" s="309" t="s">
        <v>32</v>
      </c>
      <c r="D36" s="308"/>
      <c r="E36" s="310">
        <f>SUM(E6:E35)</f>
        <v>14555</v>
      </c>
      <c r="F36" s="117">
        <f>SUM(F6:F35)</f>
        <v>3407</v>
      </c>
      <c r="G36" s="117">
        <f>SUM(G6:G35)</f>
        <v>0</v>
      </c>
      <c r="H36" s="117">
        <f>SUM(H6:H35)</f>
        <v>0</v>
      </c>
      <c r="I36" s="117">
        <f>SUM(I6:I35)</f>
        <v>0</v>
      </c>
      <c r="J36" s="118"/>
    </row>
    <row r="37" spans="1:10" x14ac:dyDescent="0.2">
      <c r="A37" s="311"/>
      <c r="B37" s="312"/>
      <c r="C37" s="313"/>
      <c r="D37" s="312"/>
      <c r="E37" s="314"/>
      <c r="F37" s="94"/>
      <c r="G37" s="94"/>
      <c r="H37" s="94"/>
      <c r="I37" s="94"/>
      <c r="J37" s="74"/>
    </row>
    <row r="38" spans="1:10" x14ac:dyDescent="0.2">
      <c r="A38" s="315" t="s">
        <v>36</v>
      </c>
      <c r="B38" s="316"/>
      <c r="C38" s="317"/>
      <c r="D38" s="316"/>
      <c r="E38" s="318"/>
      <c r="F38" s="91"/>
      <c r="G38" s="91"/>
      <c r="H38" s="91"/>
      <c r="I38" s="91"/>
      <c r="J38" s="64"/>
    </row>
    <row r="39" spans="1:10" x14ac:dyDescent="0.2">
      <c r="A39" s="319"/>
      <c r="B39" s="265"/>
      <c r="C39" s="320"/>
      <c r="D39" s="265"/>
      <c r="E39" s="251"/>
      <c r="F39" s="108"/>
      <c r="G39" s="108"/>
      <c r="H39" s="108"/>
      <c r="I39" s="108"/>
      <c r="J39" s="107"/>
    </row>
    <row r="40" spans="1:10" x14ac:dyDescent="0.2">
      <c r="A40" s="337"/>
      <c r="B40" s="321">
        <v>1</v>
      </c>
      <c r="C40" s="322"/>
      <c r="D40" s="246"/>
      <c r="E40" s="240"/>
      <c r="F40" s="98"/>
      <c r="G40" s="98"/>
      <c r="H40" s="98"/>
      <c r="I40" s="119"/>
      <c r="J40" s="112"/>
    </row>
    <row r="41" spans="1:10" x14ac:dyDescent="0.2">
      <c r="A41" s="326"/>
      <c r="B41" s="323">
        <v>2</v>
      </c>
      <c r="C41" s="324"/>
      <c r="D41" s="222"/>
      <c r="E41" s="223"/>
      <c r="F41" s="87"/>
      <c r="G41" s="87"/>
      <c r="H41" s="87"/>
      <c r="I41" s="120"/>
      <c r="J41" s="67"/>
    </row>
    <row r="42" spans="1:10" hidden="1" x14ac:dyDescent="0.2">
      <c r="A42" s="326"/>
      <c r="B42" s="323">
        <v>3</v>
      </c>
      <c r="C42" s="324"/>
      <c r="D42" s="222"/>
      <c r="E42" s="223"/>
      <c r="F42" s="87"/>
      <c r="G42" s="87"/>
      <c r="H42" s="87"/>
      <c r="I42" s="120"/>
      <c r="J42" s="67"/>
    </row>
    <row r="43" spans="1:10" hidden="1" x14ac:dyDescent="0.2">
      <c r="A43" s="326"/>
      <c r="B43" s="323"/>
      <c r="C43" s="324"/>
      <c r="D43" s="327"/>
      <c r="E43" s="223"/>
      <c r="F43" s="87"/>
      <c r="G43" s="87"/>
      <c r="H43" s="87"/>
      <c r="I43" s="120"/>
      <c r="J43" s="67"/>
    </row>
    <row r="44" spans="1:10" hidden="1" x14ac:dyDescent="0.2">
      <c r="A44" s="326"/>
      <c r="B44" s="323"/>
      <c r="C44" s="324"/>
      <c r="D44" s="222"/>
      <c r="E44" s="223"/>
      <c r="F44" s="87"/>
      <c r="G44" s="87"/>
      <c r="H44" s="87"/>
      <c r="I44" s="120"/>
      <c r="J44" s="67"/>
    </row>
    <row r="45" spans="1:10" hidden="1" x14ac:dyDescent="0.2">
      <c r="A45" s="326"/>
      <c r="B45" s="323"/>
      <c r="C45" s="324"/>
      <c r="D45" s="222"/>
      <c r="E45" s="223"/>
      <c r="F45" s="87"/>
      <c r="G45" s="87"/>
      <c r="H45" s="87"/>
      <c r="I45" s="120"/>
      <c r="J45" s="67"/>
    </row>
    <row r="46" spans="1:10" hidden="1" x14ac:dyDescent="0.2">
      <c r="A46" s="326"/>
      <c r="B46" s="323"/>
      <c r="C46" s="324"/>
      <c r="D46" s="222"/>
      <c r="E46" s="223"/>
      <c r="F46" s="87"/>
      <c r="G46" s="87"/>
      <c r="H46" s="87"/>
      <c r="I46" s="120"/>
      <c r="J46" s="67"/>
    </row>
    <row r="47" spans="1:10" hidden="1" x14ac:dyDescent="0.2">
      <c r="A47" s="326"/>
      <c r="B47" s="323"/>
      <c r="C47" s="324"/>
      <c r="D47" s="222"/>
      <c r="E47" s="223"/>
      <c r="F47" s="87"/>
      <c r="G47" s="87"/>
      <c r="H47" s="87"/>
      <c r="I47" s="120"/>
      <c r="J47" s="67"/>
    </row>
    <row r="48" spans="1:10" hidden="1" x14ac:dyDescent="0.2">
      <c r="A48" s="326"/>
      <c r="B48" s="323"/>
      <c r="C48" s="324"/>
      <c r="D48" s="222"/>
      <c r="E48" s="223"/>
      <c r="F48" s="87"/>
      <c r="G48" s="87"/>
      <c r="H48" s="87"/>
      <c r="I48" s="120"/>
      <c r="J48" s="67"/>
    </row>
    <row r="49" spans="1:10" hidden="1" x14ac:dyDescent="0.2">
      <c r="A49" s="328"/>
      <c r="B49" s="329"/>
      <c r="C49" s="330"/>
      <c r="D49" s="245"/>
      <c r="E49" s="331"/>
      <c r="F49" s="113"/>
      <c r="G49" s="113"/>
      <c r="H49" s="113"/>
      <c r="I49" s="121"/>
      <c r="J49" s="114"/>
    </row>
    <row r="50" spans="1:10" hidden="1" x14ac:dyDescent="0.2">
      <c r="A50" s="326"/>
      <c r="B50" s="332"/>
      <c r="C50" s="333"/>
      <c r="D50" s="263"/>
      <c r="E50" s="223"/>
      <c r="F50" s="87"/>
      <c r="G50" s="87"/>
      <c r="H50" s="87"/>
      <c r="I50" s="122"/>
      <c r="J50" s="67"/>
    </row>
    <row r="51" spans="1:10" hidden="1" x14ac:dyDescent="0.2">
      <c r="A51" s="326"/>
      <c r="B51" s="332"/>
      <c r="C51" s="333"/>
      <c r="D51" s="263"/>
      <c r="E51" s="223"/>
      <c r="F51" s="87"/>
      <c r="G51" s="87"/>
      <c r="H51" s="87"/>
      <c r="I51" s="122"/>
      <c r="J51" s="67"/>
    </row>
    <row r="52" spans="1:10" hidden="1" x14ac:dyDescent="0.2">
      <c r="A52" s="326"/>
      <c r="B52" s="332"/>
      <c r="C52" s="333"/>
      <c r="D52" s="263"/>
      <c r="E52" s="223"/>
      <c r="F52" s="87"/>
      <c r="G52" s="87"/>
      <c r="H52" s="87"/>
      <c r="I52" s="122"/>
      <c r="J52" s="67"/>
    </row>
    <row r="53" spans="1:10" hidden="1" x14ac:dyDescent="0.2">
      <c r="A53" s="326"/>
      <c r="B53" s="332"/>
      <c r="C53" s="333"/>
      <c r="D53" s="263"/>
      <c r="E53" s="223"/>
      <c r="F53" s="87"/>
      <c r="G53" s="87"/>
      <c r="H53" s="87"/>
      <c r="I53" s="122"/>
      <c r="J53" s="67"/>
    </row>
    <row r="54" spans="1:10" hidden="1" x14ac:dyDescent="0.2">
      <c r="A54" s="326"/>
      <c r="B54" s="332"/>
      <c r="C54" s="333"/>
      <c r="D54" s="263"/>
      <c r="E54" s="223"/>
      <c r="F54" s="87"/>
      <c r="G54" s="87"/>
      <c r="H54" s="87"/>
      <c r="I54" s="122"/>
      <c r="J54" s="67"/>
    </row>
    <row r="55" spans="1:10" hidden="1" x14ac:dyDescent="0.2">
      <c r="A55" s="326"/>
      <c r="B55" s="332"/>
      <c r="C55" s="333"/>
      <c r="D55" s="263"/>
      <c r="E55" s="223"/>
      <c r="F55" s="87"/>
      <c r="G55" s="87"/>
      <c r="H55" s="87"/>
      <c r="I55" s="122"/>
      <c r="J55" s="67"/>
    </row>
    <row r="56" spans="1:10" hidden="1" x14ac:dyDescent="0.2">
      <c r="A56" s="326"/>
      <c r="B56" s="332"/>
      <c r="C56" s="333"/>
      <c r="D56" s="263"/>
      <c r="E56" s="223"/>
      <c r="F56" s="87"/>
      <c r="G56" s="87"/>
      <c r="H56" s="87"/>
      <c r="I56" s="122"/>
      <c r="J56" s="67"/>
    </row>
    <row r="57" spans="1:10" hidden="1" x14ac:dyDescent="0.2">
      <c r="A57" s="326"/>
      <c r="B57" s="332"/>
      <c r="C57" s="333"/>
      <c r="D57" s="263"/>
      <c r="E57" s="223"/>
      <c r="F57" s="87"/>
      <c r="G57" s="87"/>
      <c r="H57" s="87"/>
      <c r="I57" s="122"/>
      <c r="J57" s="67"/>
    </row>
    <row r="58" spans="1:10" hidden="1" x14ac:dyDescent="0.2">
      <c r="A58" s="326"/>
      <c r="B58" s="332"/>
      <c r="C58" s="333"/>
      <c r="D58" s="263"/>
      <c r="E58" s="223"/>
      <c r="F58" s="87"/>
      <c r="G58" s="87"/>
      <c r="H58" s="87"/>
      <c r="I58" s="122"/>
      <c r="J58" s="67"/>
    </row>
    <row r="59" spans="1:10" hidden="1" x14ac:dyDescent="0.2">
      <c r="A59" s="326"/>
      <c r="B59" s="332"/>
      <c r="C59" s="333"/>
      <c r="D59" s="263"/>
      <c r="E59" s="223"/>
      <c r="F59" s="87"/>
      <c r="G59" s="87"/>
      <c r="H59" s="87"/>
      <c r="I59" s="122"/>
      <c r="J59" s="67"/>
    </row>
    <row r="60" spans="1:10" hidden="1" x14ac:dyDescent="0.2">
      <c r="A60" s="326"/>
      <c r="B60" s="334"/>
      <c r="C60" s="335"/>
      <c r="D60" s="336"/>
      <c r="E60" s="223"/>
      <c r="F60" s="87"/>
      <c r="G60" s="87"/>
      <c r="H60" s="120"/>
      <c r="I60" s="120"/>
      <c r="J60" s="67"/>
    </row>
    <row r="61" spans="1:10" hidden="1" x14ac:dyDescent="0.2">
      <c r="A61" s="326"/>
      <c r="B61" s="334"/>
      <c r="C61" s="335"/>
      <c r="D61" s="336"/>
      <c r="E61" s="223"/>
      <c r="F61" s="87"/>
      <c r="G61" s="87"/>
      <c r="H61" s="120"/>
      <c r="I61" s="120"/>
      <c r="J61" s="67"/>
    </row>
    <row r="62" spans="1:10" hidden="1" x14ac:dyDescent="0.2">
      <c r="A62" s="326"/>
      <c r="B62" s="334"/>
      <c r="C62" s="335"/>
      <c r="D62" s="336"/>
      <c r="E62" s="223"/>
      <c r="F62" s="87"/>
      <c r="G62" s="87"/>
      <c r="H62" s="120"/>
      <c r="I62" s="120"/>
      <c r="J62" s="67"/>
    </row>
    <row r="63" spans="1:10" hidden="1" x14ac:dyDescent="0.2">
      <c r="A63" s="326"/>
      <c r="B63" s="334"/>
      <c r="C63" s="335"/>
      <c r="D63" s="336"/>
      <c r="E63" s="223"/>
      <c r="F63" s="87"/>
      <c r="G63" s="87"/>
      <c r="H63" s="120"/>
      <c r="I63" s="120"/>
      <c r="J63" s="67"/>
    </row>
    <row r="64" spans="1:10" hidden="1" x14ac:dyDescent="0.2">
      <c r="A64" s="326"/>
      <c r="B64" s="334"/>
      <c r="C64" s="335"/>
      <c r="D64" s="336"/>
      <c r="E64" s="223"/>
      <c r="F64" s="87"/>
      <c r="G64" s="87"/>
      <c r="H64" s="120"/>
      <c r="I64" s="120"/>
      <c r="J64" s="67"/>
    </row>
    <row r="65" spans="1:10" hidden="1" x14ac:dyDescent="0.2">
      <c r="A65" s="326"/>
      <c r="B65" s="334"/>
      <c r="C65" s="335"/>
      <c r="D65" s="336"/>
      <c r="E65" s="223"/>
      <c r="F65" s="87"/>
      <c r="G65" s="87"/>
      <c r="H65" s="120"/>
      <c r="I65" s="120"/>
      <c r="J65" s="67"/>
    </row>
    <row r="66" spans="1:10" hidden="1" x14ac:dyDescent="0.2">
      <c r="A66" s="326"/>
      <c r="B66" s="334"/>
      <c r="C66" s="335"/>
      <c r="D66" s="336"/>
      <c r="E66" s="223"/>
      <c r="F66" s="87"/>
      <c r="G66" s="87"/>
      <c r="H66" s="120"/>
      <c r="I66" s="120"/>
      <c r="J66" s="67"/>
    </row>
    <row r="67" spans="1:10" hidden="1" x14ac:dyDescent="0.2">
      <c r="A67" s="326"/>
      <c r="B67" s="334"/>
      <c r="C67" s="335"/>
      <c r="D67" s="336"/>
      <c r="E67" s="223"/>
      <c r="F67" s="87"/>
      <c r="G67" s="87"/>
      <c r="H67" s="120"/>
      <c r="I67" s="120"/>
      <c r="J67" s="67"/>
    </row>
    <row r="68" spans="1:10" hidden="1" x14ac:dyDescent="0.2">
      <c r="A68" s="326"/>
      <c r="B68" s="334"/>
      <c r="C68" s="337"/>
      <c r="D68" s="336"/>
      <c r="E68" s="223"/>
      <c r="F68" s="87"/>
      <c r="G68" s="87"/>
      <c r="H68" s="120"/>
      <c r="I68" s="120"/>
      <c r="J68" s="67"/>
    </row>
    <row r="69" spans="1:10" hidden="1" x14ac:dyDescent="0.2">
      <c r="A69" s="326"/>
      <c r="B69" s="334"/>
      <c r="C69" s="335"/>
      <c r="D69" s="336"/>
      <c r="E69" s="223"/>
      <c r="F69" s="87"/>
      <c r="G69" s="87"/>
      <c r="H69" s="120"/>
      <c r="I69" s="120"/>
      <c r="J69" s="67"/>
    </row>
    <row r="70" spans="1:10" ht="15" hidden="1" x14ac:dyDescent="0.25">
      <c r="A70" s="326"/>
      <c r="B70" s="334"/>
      <c r="C70" s="335"/>
      <c r="D70" s="336"/>
      <c r="E70" s="223"/>
      <c r="F70" s="87"/>
      <c r="G70" s="87"/>
      <c r="H70" s="120"/>
      <c r="I70" s="120"/>
      <c r="J70" s="212" t="s">
        <v>69</v>
      </c>
    </row>
    <row r="71" spans="1:10" x14ac:dyDescent="0.2">
      <c r="A71" s="340"/>
      <c r="B71" s="341"/>
      <c r="C71" s="342" t="s">
        <v>32</v>
      </c>
      <c r="D71" s="341"/>
      <c r="E71" s="343">
        <f>SUM(E40:E70)</f>
        <v>0</v>
      </c>
      <c r="F71" s="124">
        <f>SUM(F40:F70)</f>
        <v>0</v>
      </c>
      <c r="G71" s="124">
        <f>SUM(G40:G70)</f>
        <v>0</v>
      </c>
      <c r="H71" s="124">
        <f>SUM(H40:H70)</f>
        <v>0</v>
      </c>
      <c r="I71" s="124">
        <f>SUM(I40:I70)</f>
        <v>0</v>
      </c>
      <c r="J71" s="110"/>
    </row>
    <row r="72" spans="1:10" x14ac:dyDescent="0.2">
      <c r="A72" s="311"/>
      <c r="B72" s="312"/>
      <c r="C72" s="313"/>
      <c r="D72" s="312"/>
      <c r="E72" s="314"/>
      <c r="F72" s="94"/>
      <c r="G72" s="94"/>
      <c r="H72" s="94"/>
      <c r="I72" s="96"/>
      <c r="J72" s="74"/>
    </row>
    <row r="73" spans="1:10" x14ac:dyDescent="0.2">
      <c r="A73" s="344" t="s">
        <v>37</v>
      </c>
      <c r="B73" s="345"/>
      <c r="C73" s="346"/>
      <c r="D73" s="345"/>
      <c r="E73" s="347"/>
      <c r="F73" s="99"/>
      <c r="G73" s="99"/>
      <c r="H73" s="99"/>
      <c r="I73" s="109"/>
      <c r="J73" s="78"/>
    </row>
    <row r="74" spans="1:10" x14ac:dyDescent="0.2">
      <c r="A74" s="319"/>
      <c r="B74" s="265"/>
      <c r="C74" s="348"/>
      <c r="D74" s="265"/>
      <c r="E74" s="251"/>
      <c r="F74" s="108"/>
      <c r="G74" s="108"/>
      <c r="H74" s="108"/>
      <c r="I74" s="146"/>
      <c r="J74" s="107"/>
    </row>
    <row r="75" spans="1:10" x14ac:dyDescent="0.2">
      <c r="A75" s="326"/>
      <c r="B75" s="234">
        <v>1</v>
      </c>
      <c r="C75" s="231"/>
      <c r="D75" s="234"/>
      <c r="E75" s="223"/>
      <c r="F75" s="87"/>
      <c r="G75" s="87"/>
      <c r="H75" s="87"/>
      <c r="I75" s="87"/>
      <c r="J75" s="67"/>
    </row>
    <row r="76" spans="1:10" x14ac:dyDescent="0.2">
      <c r="A76" s="326"/>
      <c r="B76" s="234">
        <v>2</v>
      </c>
      <c r="C76" s="231"/>
      <c r="D76" s="234"/>
      <c r="E76" s="223"/>
      <c r="F76" s="87"/>
      <c r="G76" s="87"/>
      <c r="H76" s="87"/>
      <c r="I76" s="87"/>
      <c r="J76" s="67"/>
    </row>
    <row r="77" spans="1:10" ht="13.5" hidden="1" customHeight="1" x14ac:dyDescent="0.2">
      <c r="A77" s="326"/>
      <c r="B77" s="234">
        <v>3</v>
      </c>
      <c r="C77" s="231"/>
      <c r="D77" s="234"/>
      <c r="E77" s="223"/>
      <c r="F77" s="87"/>
      <c r="G77" s="87"/>
      <c r="H77" s="87"/>
      <c r="I77" s="87"/>
      <c r="J77" s="67"/>
    </row>
    <row r="78" spans="1:10" hidden="1" x14ac:dyDescent="0.2">
      <c r="A78" s="326"/>
      <c r="B78" s="234"/>
      <c r="C78" s="231"/>
      <c r="D78" s="398"/>
      <c r="E78" s="223"/>
      <c r="F78" s="87"/>
      <c r="G78" s="87"/>
      <c r="H78" s="87"/>
      <c r="I78" s="87"/>
      <c r="J78" s="67"/>
    </row>
    <row r="79" spans="1:10" hidden="1" x14ac:dyDescent="0.2">
      <c r="A79" s="326"/>
      <c r="B79" s="234"/>
      <c r="C79" s="231"/>
      <c r="D79" s="234"/>
      <c r="E79" s="223"/>
      <c r="F79" s="87"/>
      <c r="G79" s="87"/>
      <c r="H79" s="87"/>
      <c r="I79" s="87"/>
      <c r="J79" s="67"/>
    </row>
    <row r="80" spans="1:10" hidden="1" x14ac:dyDescent="0.2">
      <c r="A80" s="326"/>
      <c r="B80" s="234"/>
      <c r="C80" s="231"/>
      <c r="D80" s="234"/>
      <c r="E80" s="223"/>
      <c r="F80" s="87"/>
      <c r="G80" s="87"/>
      <c r="H80" s="87"/>
      <c r="I80" s="87"/>
      <c r="J80" s="67"/>
    </row>
    <row r="81" spans="1:10" hidden="1" x14ac:dyDescent="0.2">
      <c r="A81" s="326"/>
      <c r="B81" s="234"/>
      <c r="C81" s="231"/>
      <c r="D81" s="234"/>
      <c r="E81" s="223"/>
      <c r="F81" s="87"/>
      <c r="G81" s="87"/>
      <c r="H81" s="87"/>
      <c r="I81" s="87"/>
      <c r="J81" s="67"/>
    </row>
    <row r="82" spans="1:10" hidden="1" x14ac:dyDescent="0.2">
      <c r="A82" s="326"/>
      <c r="B82" s="234"/>
      <c r="C82" s="231"/>
      <c r="D82" s="234"/>
      <c r="E82" s="223"/>
      <c r="F82" s="87"/>
      <c r="G82" s="87"/>
      <c r="H82" s="87"/>
      <c r="I82" s="87"/>
      <c r="J82" s="67"/>
    </row>
    <row r="83" spans="1:10" hidden="1" x14ac:dyDescent="0.2">
      <c r="A83" s="326"/>
      <c r="B83" s="234"/>
      <c r="C83" s="231"/>
      <c r="D83" s="234"/>
      <c r="E83" s="223"/>
      <c r="F83" s="87"/>
      <c r="G83" s="87"/>
      <c r="H83" s="87"/>
      <c r="I83" s="87"/>
      <c r="J83" s="67"/>
    </row>
    <row r="84" spans="1:10" hidden="1" x14ac:dyDescent="0.2">
      <c r="A84" s="326"/>
      <c r="B84" s="234"/>
      <c r="C84" s="231"/>
      <c r="D84" s="234"/>
      <c r="E84" s="223"/>
      <c r="F84" s="87"/>
      <c r="G84" s="87"/>
      <c r="H84" s="87"/>
      <c r="I84" s="87"/>
      <c r="J84" s="67"/>
    </row>
    <row r="85" spans="1:10" hidden="1" x14ac:dyDescent="0.2">
      <c r="A85" s="326"/>
      <c r="B85" s="234"/>
      <c r="C85" s="231"/>
      <c r="D85" s="234"/>
      <c r="E85" s="223"/>
      <c r="F85" s="87"/>
      <c r="G85" s="87"/>
      <c r="H85" s="87"/>
      <c r="I85" s="87"/>
      <c r="J85" s="67"/>
    </row>
    <row r="86" spans="1:10" hidden="1" x14ac:dyDescent="0.2">
      <c r="A86" s="326"/>
      <c r="B86" s="234"/>
      <c r="C86" s="231"/>
      <c r="D86" s="234"/>
      <c r="E86" s="223"/>
      <c r="F86" s="87"/>
      <c r="G86" s="87"/>
      <c r="H86" s="87"/>
      <c r="I86" s="87"/>
      <c r="J86" s="67"/>
    </row>
    <row r="87" spans="1:10" hidden="1" x14ac:dyDescent="0.2">
      <c r="A87" s="326"/>
      <c r="B87" s="234"/>
      <c r="C87" s="231"/>
      <c r="D87" s="234"/>
      <c r="E87" s="223"/>
      <c r="F87" s="87"/>
      <c r="G87" s="87"/>
      <c r="H87" s="87"/>
      <c r="I87" s="87"/>
      <c r="J87" s="67"/>
    </row>
    <row r="88" spans="1:10" hidden="1" x14ac:dyDescent="0.2">
      <c r="A88" s="326"/>
      <c r="B88" s="234"/>
      <c r="C88" s="231"/>
      <c r="D88" s="234"/>
      <c r="E88" s="223"/>
      <c r="F88" s="87"/>
      <c r="G88" s="87"/>
      <c r="H88" s="87"/>
      <c r="I88" s="87"/>
      <c r="J88" s="67"/>
    </row>
    <row r="89" spans="1:10" hidden="1" x14ac:dyDescent="0.2">
      <c r="A89" s="326"/>
      <c r="B89" s="234"/>
      <c r="C89" s="231"/>
      <c r="D89" s="234"/>
      <c r="E89" s="223"/>
      <c r="F89" s="87"/>
      <c r="G89" s="87"/>
      <c r="H89" s="87"/>
      <c r="I89" s="87"/>
      <c r="J89" s="67"/>
    </row>
    <row r="90" spans="1:10" hidden="1" x14ac:dyDescent="0.2">
      <c r="A90" s="326"/>
      <c r="B90" s="234"/>
      <c r="C90" s="231"/>
      <c r="D90" s="234"/>
      <c r="E90" s="223"/>
      <c r="F90" s="87"/>
      <c r="G90" s="87"/>
      <c r="H90" s="87"/>
      <c r="I90" s="87"/>
      <c r="J90" s="67"/>
    </row>
    <row r="91" spans="1:10" hidden="1" x14ac:dyDescent="0.2">
      <c r="A91" s="326"/>
      <c r="B91" s="234"/>
      <c r="C91" s="231"/>
      <c r="D91" s="234"/>
      <c r="E91" s="223"/>
      <c r="F91" s="87"/>
      <c r="G91" s="87"/>
      <c r="H91" s="87"/>
      <c r="I91" s="87"/>
      <c r="J91" s="67"/>
    </row>
    <row r="92" spans="1:10" hidden="1" x14ac:dyDescent="0.2">
      <c r="A92" s="326"/>
      <c r="B92" s="234"/>
      <c r="C92" s="231"/>
      <c r="D92" s="234"/>
      <c r="E92" s="223"/>
      <c r="F92" s="87"/>
      <c r="G92" s="87"/>
      <c r="H92" s="87"/>
      <c r="I92" s="87"/>
      <c r="J92" s="67"/>
    </row>
    <row r="93" spans="1:10" hidden="1" x14ac:dyDescent="0.2">
      <c r="A93" s="326"/>
      <c r="B93" s="234"/>
      <c r="C93" s="231"/>
      <c r="D93" s="234"/>
      <c r="E93" s="223"/>
      <c r="F93" s="87"/>
      <c r="G93" s="87"/>
      <c r="H93" s="87"/>
      <c r="I93" s="87"/>
      <c r="J93" s="67"/>
    </row>
    <row r="94" spans="1:10" hidden="1" x14ac:dyDescent="0.2">
      <c r="A94" s="326"/>
      <c r="B94" s="234"/>
      <c r="C94" s="231"/>
      <c r="D94" s="234"/>
      <c r="E94" s="223"/>
      <c r="F94" s="87"/>
      <c r="G94" s="87"/>
      <c r="H94" s="87"/>
      <c r="I94" s="87"/>
      <c r="J94" s="67"/>
    </row>
    <row r="95" spans="1:10" hidden="1" x14ac:dyDescent="0.2">
      <c r="A95" s="326"/>
      <c r="B95" s="234"/>
      <c r="C95" s="231"/>
      <c r="D95" s="234"/>
      <c r="E95" s="223"/>
      <c r="F95" s="87"/>
      <c r="G95" s="87"/>
      <c r="H95" s="87"/>
      <c r="I95" s="87"/>
      <c r="J95" s="67"/>
    </row>
    <row r="96" spans="1:10" hidden="1" x14ac:dyDescent="0.2">
      <c r="A96" s="326"/>
      <c r="B96" s="234"/>
      <c r="C96" s="231"/>
      <c r="D96" s="234"/>
      <c r="E96" s="223"/>
      <c r="F96" s="87"/>
      <c r="G96" s="87"/>
      <c r="H96" s="87"/>
      <c r="I96" s="87"/>
      <c r="J96" s="67"/>
    </row>
    <row r="97" spans="1:10" hidden="1" x14ac:dyDescent="0.2">
      <c r="A97" s="326"/>
      <c r="B97" s="234"/>
      <c r="C97" s="231"/>
      <c r="D97" s="234"/>
      <c r="E97" s="223"/>
      <c r="F97" s="87"/>
      <c r="G97" s="87"/>
      <c r="H97" s="87"/>
      <c r="I97" s="87"/>
      <c r="J97" s="67"/>
    </row>
    <row r="98" spans="1:10" hidden="1" x14ac:dyDescent="0.2">
      <c r="A98" s="326"/>
      <c r="B98" s="234"/>
      <c r="C98" s="231"/>
      <c r="D98" s="234"/>
      <c r="E98" s="223"/>
      <c r="F98" s="87"/>
      <c r="G98" s="87"/>
      <c r="H98" s="87"/>
      <c r="I98" s="87"/>
      <c r="J98" s="67"/>
    </row>
    <row r="99" spans="1:10" hidden="1" x14ac:dyDescent="0.2">
      <c r="A99" s="326"/>
      <c r="B99" s="234"/>
      <c r="C99" s="231"/>
      <c r="D99" s="234"/>
      <c r="E99" s="223"/>
      <c r="F99" s="87"/>
      <c r="G99" s="87"/>
      <c r="H99" s="87"/>
      <c r="I99" s="87"/>
      <c r="J99" s="67"/>
    </row>
    <row r="100" spans="1:10" hidden="1" x14ac:dyDescent="0.2">
      <c r="A100" s="326"/>
      <c r="B100" s="234"/>
      <c r="C100" s="231"/>
      <c r="D100" s="234"/>
      <c r="E100" s="223"/>
      <c r="F100" s="87"/>
      <c r="G100" s="87"/>
      <c r="H100" s="87"/>
      <c r="I100" s="87"/>
      <c r="J100" s="67"/>
    </row>
    <row r="101" spans="1:10" hidden="1" x14ac:dyDescent="0.2">
      <c r="A101" s="326"/>
      <c r="B101" s="234"/>
      <c r="C101" s="231"/>
      <c r="D101" s="234"/>
      <c r="E101" s="223"/>
      <c r="F101" s="87"/>
      <c r="G101" s="87"/>
      <c r="H101" s="87"/>
      <c r="I101" s="87"/>
      <c r="J101" s="67"/>
    </row>
    <row r="102" spans="1:10" hidden="1" x14ac:dyDescent="0.2">
      <c r="A102" s="326"/>
      <c r="B102" s="234"/>
      <c r="C102" s="231"/>
      <c r="D102" s="234"/>
      <c r="E102" s="223"/>
      <c r="F102" s="87"/>
      <c r="G102" s="87"/>
      <c r="H102" s="87"/>
      <c r="I102" s="87"/>
      <c r="J102" s="67"/>
    </row>
    <row r="103" spans="1:10" hidden="1" x14ac:dyDescent="0.2">
      <c r="A103" s="326"/>
      <c r="B103" s="234"/>
      <c r="C103" s="231"/>
      <c r="D103" s="234"/>
      <c r="E103" s="223"/>
      <c r="F103" s="87"/>
      <c r="G103" s="87"/>
      <c r="H103" s="87"/>
      <c r="I103" s="87"/>
      <c r="J103" s="67"/>
    </row>
    <row r="104" spans="1:10" hidden="1" x14ac:dyDescent="0.2">
      <c r="A104" s="326"/>
      <c r="B104" s="234"/>
      <c r="C104" s="231"/>
      <c r="D104" s="234"/>
      <c r="E104" s="223"/>
      <c r="F104" s="87"/>
      <c r="G104" s="87"/>
      <c r="H104" s="87"/>
      <c r="I104" s="87"/>
      <c r="J104" s="67"/>
    </row>
    <row r="105" spans="1:10" ht="15" hidden="1" x14ac:dyDescent="0.25">
      <c r="A105" s="326"/>
      <c r="B105" s="234"/>
      <c r="C105" s="231"/>
      <c r="D105" s="234"/>
      <c r="E105" s="223"/>
      <c r="F105" s="87"/>
      <c r="G105" s="87"/>
      <c r="H105" s="87"/>
      <c r="I105" s="87"/>
      <c r="J105" s="212" t="s">
        <v>69</v>
      </c>
    </row>
    <row r="106" spans="1:10" x14ac:dyDescent="0.2">
      <c r="A106" s="350"/>
      <c r="B106" s="351"/>
      <c r="C106" s="352" t="s">
        <v>38</v>
      </c>
      <c r="D106" s="351"/>
      <c r="E106" s="353"/>
      <c r="F106" s="133">
        <f>SUM(F75:F105)</f>
        <v>0</v>
      </c>
      <c r="G106" s="133">
        <f>SUM(G75:G105)</f>
        <v>0</v>
      </c>
      <c r="H106" s="133">
        <f>SUM(H75:H105)</f>
        <v>0</v>
      </c>
      <c r="I106" s="133">
        <f>SUM(I75:I105)</f>
        <v>0</v>
      </c>
      <c r="J106" s="134"/>
    </row>
    <row r="107" spans="1:10" x14ac:dyDescent="0.2">
      <c r="A107" s="311"/>
      <c r="B107" s="312"/>
      <c r="C107" s="354"/>
      <c r="D107" s="312"/>
      <c r="E107" s="314"/>
      <c r="F107" s="97"/>
      <c r="G107" s="94"/>
      <c r="H107" s="94"/>
      <c r="I107" s="96"/>
      <c r="J107" s="74"/>
    </row>
    <row r="108" spans="1:10" x14ac:dyDescent="0.2">
      <c r="A108" s="344" t="s">
        <v>39</v>
      </c>
      <c r="B108" s="345"/>
      <c r="C108" s="355"/>
      <c r="D108" s="345"/>
      <c r="E108" s="347"/>
      <c r="F108" s="99"/>
      <c r="G108" s="99"/>
      <c r="H108" s="99"/>
      <c r="I108" s="99"/>
      <c r="J108" s="78"/>
    </row>
    <row r="109" spans="1:10" x14ac:dyDescent="0.2">
      <c r="A109" s="319"/>
      <c r="B109" s="265"/>
      <c r="C109" s="320"/>
      <c r="D109" s="265"/>
      <c r="E109" s="251"/>
      <c r="F109" s="108"/>
      <c r="G109" s="108"/>
      <c r="H109" s="108"/>
      <c r="I109" s="108"/>
      <c r="J109" s="107"/>
    </row>
    <row r="110" spans="1:10" x14ac:dyDescent="0.2">
      <c r="A110" s="243"/>
      <c r="B110" s="356">
        <v>1</v>
      </c>
      <c r="C110" s="218"/>
      <c r="D110" s="356"/>
      <c r="E110" s="214"/>
      <c r="F110" s="89"/>
      <c r="G110" s="87"/>
      <c r="H110" s="89"/>
      <c r="I110" s="87"/>
    </row>
    <row r="111" spans="1:10" x14ac:dyDescent="0.2">
      <c r="A111" s="357"/>
      <c r="B111" s="356">
        <v>2</v>
      </c>
      <c r="C111" s="218"/>
      <c r="D111" s="356"/>
      <c r="E111" s="214"/>
      <c r="F111" s="89"/>
      <c r="G111" s="89"/>
      <c r="H111" s="89"/>
      <c r="I111" s="87"/>
      <c r="J111" s="180"/>
    </row>
    <row r="112" spans="1:10" hidden="1" x14ac:dyDescent="0.2">
      <c r="A112" s="357"/>
      <c r="B112" s="356">
        <v>3</v>
      </c>
      <c r="C112" s="218"/>
      <c r="D112" s="356"/>
      <c r="E112" s="214"/>
      <c r="F112" s="89"/>
      <c r="G112" s="89"/>
      <c r="H112" s="89"/>
      <c r="I112" s="87"/>
      <c r="J112" s="180"/>
    </row>
    <row r="113" spans="1:10" hidden="1" x14ac:dyDescent="0.2">
      <c r="A113" s="357"/>
      <c r="B113" s="356"/>
      <c r="C113" s="218"/>
      <c r="D113" s="356"/>
      <c r="E113" s="214"/>
      <c r="F113" s="89"/>
      <c r="G113" s="89"/>
      <c r="H113" s="89"/>
      <c r="I113" s="87"/>
      <c r="J113" s="180"/>
    </row>
    <row r="114" spans="1:10" hidden="1" x14ac:dyDescent="0.2">
      <c r="A114" s="357"/>
      <c r="B114" s="356"/>
      <c r="C114" s="218"/>
      <c r="D114" s="356"/>
      <c r="E114" s="214"/>
      <c r="F114" s="89"/>
      <c r="G114" s="89"/>
      <c r="H114" s="89"/>
      <c r="I114" s="87"/>
      <c r="J114" s="180"/>
    </row>
    <row r="115" spans="1:10" hidden="1" x14ac:dyDescent="0.2">
      <c r="A115" s="357"/>
      <c r="B115" s="356"/>
      <c r="C115" s="218"/>
      <c r="D115" s="356"/>
      <c r="E115" s="214"/>
      <c r="F115" s="89"/>
      <c r="G115" s="89"/>
      <c r="H115" s="89"/>
      <c r="I115" s="87"/>
      <c r="J115" s="180"/>
    </row>
    <row r="116" spans="1:10" hidden="1" x14ac:dyDescent="0.2">
      <c r="A116" s="357"/>
      <c r="B116" s="356"/>
      <c r="C116" s="218"/>
      <c r="D116" s="356"/>
      <c r="E116" s="214"/>
      <c r="F116" s="89"/>
      <c r="G116" s="89"/>
      <c r="H116" s="89"/>
      <c r="I116" s="87"/>
      <c r="J116" s="180"/>
    </row>
    <row r="117" spans="1:10" hidden="1" x14ac:dyDescent="0.2">
      <c r="A117" s="357"/>
      <c r="B117" s="356"/>
      <c r="C117" s="218"/>
      <c r="D117" s="356"/>
      <c r="E117" s="214"/>
      <c r="F117" s="89"/>
      <c r="G117" s="89"/>
      <c r="H117" s="89"/>
      <c r="I117" s="87"/>
      <c r="J117" s="180"/>
    </row>
    <row r="118" spans="1:10" hidden="1" x14ac:dyDescent="0.2">
      <c r="A118" s="357"/>
      <c r="B118" s="356"/>
      <c r="C118" s="218"/>
      <c r="D118" s="356"/>
      <c r="E118" s="214"/>
      <c r="F118" s="89"/>
      <c r="G118" s="89"/>
      <c r="H118" s="89"/>
      <c r="I118" s="87"/>
      <c r="J118" s="180"/>
    </row>
    <row r="119" spans="1:10" hidden="1" x14ac:dyDescent="0.2">
      <c r="A119" s="357"/>
      <c r="B119" s="356"/>
      <c r="C119" s="218"/>
      <c r="D119" s="356"/>
      <c r="E119" s="214"/>
      <c r="F119" s="89"/>
      <c r="G119" s="89"/>
      <c r="H119" s="89"/>
      <c r="I119" s="87"/>
      <c r="J119" s="180"/>
    </row>
    <row r="120" spans="1:10" hidden="1" x14ac:dyDescent="0.2">
      <c r="A120" s="357"/>
      <c r="B120" s="356"/>
      <c r="C120" s="218"/>
      <c r="D120" s="356"/>
      <c r="E120" s="214"/>
      <c r="F120" s="89"/>
      <c r="G120" s="89"/>
      <c r="H120" s="89"/>
      <c r="I120" s="87"/>
      <c r="J120" s="180"/>
    </row>
    <row r="121" spans="1:10" hidden="1" x14ac:dyDescent="0.2">
      <c r="A121" s="357"/>
      <c r="B121" s="356"/>
      <c r="C121" s="218"/>
      <c r="D121" s="356"/>
      <c r="E121" s="214"/>
      <c r="F121" s="89"/>
      <c r="G121" s="89"/>
      <c r="H121" s="89"/>
      <c r="I121" s="87"/>
      <c r="J121" s="180"/>
    </row>
    <row r="122" spans="1:10" hidden="1" x14ac:dyDescent="0.2">
      <c r="A122" s="357"/>
      <c r="B122" s="356"/>
      <c r="C122" s="218"/>
      <c r="D122" s="356"/>
      <c r="E122" s="214"/>
      <c r="F122" s="89"/>
      <c r="G122" s="89"/>
      <c r="H122" s="89"/>
      <c r="I122" s="87"/>
      <c r="J122" s="180"/>
    </row>
    <row r="123" spans="1:10" hidden="1" x14ac:dyDescent="0.2">
      <c r="A123" s="357"/>
      <c r="B123" s="356"/>
      <c r="C123" s="218"/>
      <c r="D123" s="356"/>
      <c r="E123" s="214"/>
      <c r="F123" s="89"/>
      <c r="G123" s="89"/>
      <c r="H123" s="89"/>
      <c r="I123" s="87"/>
      <c r="J123" s="180"/>
    </row>
    <row r="124" spans="1:10" hidden="1" x14ac:dyDescent="0.2">
      <c r="A124" s="357"/>
      <c r="B124" s="356"/>
      <c r="C124" s="218"/>
      <c r="D124" s="356"/>
      <c r="E124" s="214"/>
      <c r="F124" s="89"/>
      <c r="G124" s="89"/>
      <c r="H124" s="89"/>
      <c r="I124" s="87"/>
      <c r="J124" s="180"/>
    </row>
    <row r="125" spans="1:10" hidden="1" x14ac:dyDescent="0.2">
      <c r="A125" s="357"/>
      <c r="B125" s="356"/>
      <c r="C125" s="218"/>
      <c r="D125" s="356"/>
      <c r="E125" s="214"/>
      <c r="F125" s="89"/>
      <c r="G125" s="89"/>
      <c r="H125" s="89"/>
      <c r="I125" s="87"/>
      <c r="J125" s="180"/>
    </row>
    <row r="126" spans="1:10" hidden="1" x14ac:dyDescent="0.2">
      <c r="A126" s="357"/>
      <c r="B126" s="356"/>
      <c r="C126" s="218"/>
      <c r="D126" s="356"/>
      <c r="E126" s="214"/>
      <c r="F126" s="89"/>
      <c r="G126" s="89"/>
      <c r="H126" s="89"/>
      <c r="I126" s="87"/>
      <c r="J126" s="180"/>
    </row>
    <row r="127" spans="1:10" hidden="1" x14ac:dyDescent="0.2">
      <c r="A127" s="357"/>
      <c r="B127" s="356"/>
      <c r="C127" s="218"/>
      <c r="D127" s="356"/>
      <c r="E127" s="214"/>
      <c r="F127" s="89"/>
      <c r="G127" s="89"/>
      <c r="H127" s="89"/>
      <c r="I127" s="87"/>
      <c r="J127" s="180"/>
    </row>
    <row r="128" spans="1:10" hidden="1" x14ac:dyDescent="0.2">
      <c r="A128" s="357"/>
      <c r="B128" s="356"/>
      <c r="C128" s="218"/>
      <c r="D128" s="356"/>
      <c r="E128" s="214"/>
      <c r="F128" s="89"/>
      <c r="G128" s="89"/>
      <c r="H128" s="89"/>
      <c r="I128" s="87"/>
      <c r="J128" s="180"/>
    </row>
    <row r="129" spans="1:10" hidden="1" x14ac:dyDescent="0.2">
      <c r="A129" s="357"/>
      <c r="B129" s="356"/>
      <c r="C129" s="218"/>
      <c r="D129" s="356"/>
      <c r="E129" s="214"/>
      <c r="F129" s="89"/>
      <c r="G129" s="89"/>
      <c r="H129" s="89"/>
      <c r="I129" s="87"/>
      <c r="J129" s="180"/>
    </row>
    <row r="130" spans="1:10" hidden="1" x14ac:dyDescent="0.2">
      <c r="A130" s="357"/>
      <c r="B130" s="356"/>
      <c r="C130" s="218"/>
      <c r="D130" s="356"/>
      <c r="E130" s="214"/>
      <c r="F130" s="89"/>
      <c r="G130" s="89"/>
      <c r="H130" s="89"/>
      <c r="I130" s="87"/>
      <c r="J130" s="180"/>
    </row>
    <row r="131" spans="1:10" hidden="1" x14ac:dyDescent="0.2">
      <c r="A131" s="357"/>
      <c r="B131" s="356"/>
      <c r="C131" s="218"/>
      <c r="D131" s="356"/>
      <c r="E131" s="214"/>
      <c r="F131" s="89"/>
      <c r="G131" s="89"/>
      <c r="H131" s="89"/>
      <c r="I131" s="87"/>
      <c r="J131" s="180"/>
    </row>
    <row r="132" spans="1:10" hidden="1" x14ac:dyDescent="0.2">
      <c r="A132" s="357"/>
      <c r="B132" s="356"/>
      <c r="C132" s="218"/>
      <c r="D132" s="356"/>
      <c r="E132" s="214"/>
      <c r="F132" s="89"/>
      <c r="G132" s="89"/>
      <c r="H132" s="89"/>
      <c r="I132" s="87"/>
      <c r="J132" s="180"/>
    </row>
    <row r="133" spans="1:10" hidden="1" x14ac:dyDescent="0.2">
      <c r="A133" s="357"/>
      <c r="B133" s="356"/>
      <c r="C133" s="218"/>
      <c r="D133" s="356"/>
      <c r="E133" s="214"/>
      <c r="F133" s="89"/>
      <c r="G133" s="89"/>
      <c r="H133" s="89"/>
      <c r="I133" s="87"/>
      <c r="J133" s="180"/>
    </row>
    <row r="134" spans="1:10" hidden="1" x14ac:dyDescent="0.2">
      <c r="A134" s="357"/>
      <c r="B134" s="356"/>
      <c r="C134" s="218"/>
      <c r="D134" s="356"/>
      <c r="E134" s="214"/>
      <c r="F134" s="89"/>
      <c r="G134" s="89"/>
      <c r="H134" s="89"/>
      <c r="I134" s="87"/>
      <c r="J134" s="180"/>
    </row>
    <row r="135" spans="1:10" hidden="1" x14ac:dyDescent="0.2">
      <c r="A135" s="357"/>
      <c r="B135" s="356"/>
      <c r="C135" s="218"/>
      <c r="D135" s="356"/>
      <c r="E135" s="214"/>
      <c r="F135" s="89"/>
      <c r="G135" s="89"/>
      <c r="H135" s="89"/>
      <c r="I135" s="87"/>
      <c r="J135" s="180"/>
    </row>
    <row r="136" spans="1:10" hidden="1" x14ac:dyDescent="0.2">
      <c r="A136" s="357"/>
      <c r="B136" s="356"/>
      <c r="C136" s="218"/>
      <c r="D136" s="356"/>
      <c r="E136" s="214"/>
      <c r="F136" s="89"/>
      <c r="G136" s="89"/>
      <c r="H136" s="89"/>
      <c r="I136" s="87"/>
      <c r="J136" s="180"/>
    </row>
    <row r="137" spans="1:10" hidden="1" x14ac:dyDescent="0.2">
      <c r="A137" s="357"/>
      <c r="B137" s="356"/>
      <c r="C137" s="218"/>
      <c r="D137" s="356"/>
      <c r="E137" s="214"/>
      <c r="F137" s="89"/>
      <c r="G137" s="89"/>
      <c r="H137" s="89"/>
      <c r="I137" s="87"/>
      <c r="J137" s="180"/>
    </row>
    <row r="138" spans="1:10" hidden="1" x14ac:dyDescent="0.2">
      <c r="A138" s="357"/>
      <c r="B138" s="356"/>
      <c r="C138" s="218"/>
      <c r="D138" s="356"/>
      <c r="E138" s="214"/>
      <c r="F138" s="89"/>
      <c r="G138" s="89"/>
      <c r="H138" s="89"/>
      <c r="I138" s="87"/>
      <c r="J138" s="180"/>
    </row>
    <row r="139" spans="1:10" hidden="1" x14ac:dyDescent="0.2">
      <c r="A139" s="357"/>
      <c r="B139" s="356"/>
      <c r="C139" s="218"/>
      <c r="D139" s="356"/>
      <c r="E139" s="214"/>
      <c r="F139" s="89"/>
      <c r="G139" s="89"/>
      <c r="H139" s="89"/>
      <c r="I139" s="87"/>
      <c r="J139" s="139" t="s">
        <v>67</v>
      </c>
    </row>
    <row r="140" spans="1:10" ht="15" hidden="1" x14ac:dyDescent="0.25">
      <c r="A140" s="357"/>
      <c r="B140" s="356"/>
      <c r="C140" s="218"/>
      <c r="D140" s="356"/>
      <c r="E140" s="214"/>
      <c r="F140" s="89"/>
      <c r="G140" s="89"/>
      <c r="H140" s="89"/>
      <c r="I140" s="87"/>
      <c r="J140" s="212" t="s">
        <v>69</v>
      </c>
    </row>
    <row r="141" spans="1:10" s="137" customFormat="1" x14ac:dyDescent="0.2">
      <c r="A141" s="363"/>
      <c r="B141" s="364"/>
      <c r="C141" s="365" t="s">
        <v>40</v>
      </c>
      <c r="D141" s="366">
        <f t="shared" ref="D141:I141" si="0">SUM(D110:D140)</f>
        <v>0</v>
      </c>
      <c r="E141" s="366">
        <f t="shared" si="0"/>
        <v>0</v>
      </c>
      <c r="F141" s="135">
        <f t="shared" si="0"/>
        <v>0</v>
      </c>
      <c r="G141" s="135">
        <f t="shared" si="0"/>
        <v>0</v>
      </c>
      <c r="H141" s="135">
        <f t="shared" si="0"/>
        <v>0</v>
      </c>
      <c r="I141" s="135">
        <f t="shared" si="0"/>
        <v>0</v>
      </c>
      <c r="J141" s="138"/>
    </row>
    <row r="142" spans="1:10" x14ac:dyDescent="0.2">
      <c r="A142" s="399"/>
      <c r="B142" s="400"/>
      <c r="C142" s="401" t="s">
        <v>38</v>
      </c>
      <c r="D142" s="351"/>
      <c r="E142" s="402"/>
      <c r="F142" s="95"/>
      <c r="G142" s="95"/>
      <c r="H142" s="95"/>
      <c r="I142" s="95"/>
      <c r="J142" s="136"/>
    </row>
    <row r="143" spans="1:10" x14ac:dyDescent="0.2">
      <c r="A143" s="367"/>
      <c r="B143" s="368"/>
      <c r="C143" s="369" t="s">
        <v>52</v>
      </c>
      <c r="D143" s="370"/>
      <c r="E143" s="370">
        <f>SUM(E141,E106,E71,E36)</f>
        <v>14555</v>
      </c>
      <c r="F143" s="147">
        <f t="shared" ref="F143:I143" si="1">SUM(F141,F106,F71,F36)</f>
        <v>3407</v>
      </c>
      <c r="G143" s="147">
        <f t="shared" si="1"/>
        <v>0</v>
      </c>
      <c r="H143" s="147">
        <f t="shared" si="1"/>
        <v>0</v>
      </c>
      <c r="I143" s="147">
        <f t="shared" si="1"/>
        <v>0</v>
      </c>
      <c r="J143" s="79"/>
    </row>
    <row r="144" spans="1:10" ht="12.75" customHeight="1" x14ac:dyDescent="0.2">
      <c r="A144" s="371"/>
      <c r="B144" s="372"/>
      <c r="C144" s="373"/>
      <c r="D144" s="372"/>
      <c r="E144" s="374"/>
    </row>
    <row r="145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2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27"/>
  <sheetViews>
    <sheetView zoomScale="115" zoomScaleNormal="115" workbookViewId="0">
      <pane ySplit="2" topLeftCell="A434" activePane="bottomLeft" state="frozen"/>
      <selection pane="bottomLeft" activeCell="G452" sqref="G452"/>
    </sheetView>
  </sheetViews>
  <sheetFormatPr defaultColWidth="8.85546875" defaultRowHeight="12.75" customHeight="1" x14ac:dyDescent="0.2"/>
  <cols>
    <col min="1" max="1" width="73.28515625" style="106" customWidth="1"/>
    <col min="2" max="2" width="4.42578125" style="77" customWidth="1"/>
    <col min="3" max="3" width="72.28515625" style="58" customWidth="1"/>
    <col min="4" max="4" width="15.28515625" style="77" customWidth="1"/>
    <col min="5" max="5" width="16.140625" style="100" customWidth="1"/>
    <col min="6" max="6" width="16.7109375" style="100" bestFit="1" customWidth="1"/>
    <col min="7" max="8" width="16.42578125" style="100" customWidth="1"/>
    <col min="9" max="9" width="17" style="100" bestFit="1" customWidth="1"/>
    <col min="10" max="10" width="84.85546875" style="68" customWidth="1"/>
    <col min="11" max="16384" width="8.85546875" style="35"/>
  </cols>
  <sheetData>
    <row r="1" spans="1:10" ht="12.75" customHeight="1" x14ac:dyDescent="0.2">
      <c r="A1" s="141"/>
      <c r="C1" s="153"/>
      <c r="D1" s="153"/>
      <c r="E1" s="153"/>
    </row>
    <row r="2" spans="1:10" x14ac:dyDescent="0.2">
      <c r="A2" s="103" t="s">
        <v>25</v>
      </c>
      <c r="B2" s="61" t="s">
        <v>31</v>
      </c>
      <c r="C2" s="59" t="s">
        <v>33</v>
      </c>
      <c r="D2" s="61" t="s">
        <v>34</v>
      </c>
      <c r="E2" s="60" t="s">
        <v>43</v>
      </c>
      <c r="F2" s="60" t="s">
        <v>44</v>
      </c>
      <c r="G2" s="60" t="s">
        <v>45</v>
      </c>
      <c r="H2" s="60" t="s">
        <v>46</v>
      </c>
      <c r="I2" s="60" t="s">
        <v>47</v>
      </c>
      <c r="J2" s="61" t="s">
        <v>7</v>
      </c>
    </row>
    <row r="3" spans="1:10" x14ac:dyDescent="0.2">
      <c r="A3" s="104"/>
      <c r="B3" s="75"/>
      <c r="C3" s="62"/>
      <c r="D3" s="75"/>
      <c r="E3" s="90"/>
      <c r="F3" s="90"/>
      <c r="G3" s="90"/>
      <c r="H3" s="90"/>
      <c r="I3" s="90"/>
      <c r="J3" s="63"/>
    </row>
    <row r="4" spans="1:10" x14ac:dyDescent="0.2">
      <c r="A4" s="105" t="s">
        <v>35</v>
      </c>
      <c r="B4" s="111"/>
      <c r="C4" s="142" t="s">
        <v>51</v>
      </c>
      <c r="D4" s="76"/>
      <c r="E4" s="91"/>
      <c r="F4" s="91"/>
      <c r="G4" s="91"/>
      <c r="H4" s="91"/>
      <c r="I4" s="91"/>
      <c r="J4" s="64"/>
    </row>
    <row r="5" spans="1:10" s="243" customFormat="1" x14ac:dyDescent="0.2">
      <c r="A5" s="287" t="s">
        <v>117</v>
      </c>
      <c r="B5" s="396"/>
      <c r="C5" s="397"/>
      <c r="D5" s="265"/>
      <c r="E5" s="251"/>
      <c r="F5" s="251"/>
      <c r="G5" s="251"/>
      <c r="H5" s="251"/>
      <c r="I5" s="251"/>
      <c r="J5" s="404"/>
    </row>
    <row r="6" spans="1:10" s="243" customFormat="1" x14ac:dyDescent="0.2">
      <c r="A6" s="288"/>
      <c r="B6" s="233">
        <v>1</v>
      </c>
      <c r="C6" s="243" t="s">
        <v>277</v>
      </c>
      <c r="D6" s="263">
        <v>179727332</v>
      </c>
      <c r="E6" s="289">
        <v>800</v>
      </c>
      <c r="F6" s="289">
        <v>2000</v>
      </c>
      <c r="G6" s="289"/>
      <c r="H6" s="405"/>
      <c r="I6" s="406"/>
      <c r="J6" s="298"/>
    </row>
    <row r="7" spans="1:10" s="243" customFormat="1" hidden="1" x14ac:dyDescent="0.2">
      <c r="A7" s="288"/>
      <c r="B7" s="233"/>
      <c r="C7" s="290"/>
      <c r="D7" s="291"/>
      <c r="E7" s="289"/>
      <c r="F7" s="289"/>
      <c r="G7" s="289"/>
      <c r="H7" s="405"/>
      <c r="I7" s="406"/>
      <c r="J7" s="298"/>
    </row>
    <row r="8" spans="1:10" s="243" customFormat="1" hidden="1" x14ac:dyDescent="0.2">
      <c r="A8" s="288"/>
      <c r="B8" s="233">
        <v>2</v>
      </c>
      <c r="C8" s="290" t="s">
        <v>278</v>
      </c>
      <c r="D8" s="263">
        <v>302464657</v>
      </c>
      <c r="E8" s="289"/>
      <c r="F8" s="289"/>
      <c r="G8" s="289"/>
      <c r="H8" s="405"/>
      <c r="I8" s="406"/>
      <c r="J8" s="298"/>
    </row>
    <row r="9" spans="1:10" s="243" customFormat="1" hidden="1" x14ac:dyDescent="0.2">
      <c r="A9" s="292"/>
      <c r="B9" s="233"/>
      <c r="C9" s="290"/>
      <c r="D9" s="291"/>
      <c r="E9" s="289"/>
      <c r="F9" s="289"/>
      <c r="G9" s="289"/>
      <c r="H9" s="405"/>
      <c r="I9" s="406"/>
      <c r="J9" s="298"/>
    </row>
    <row r="10" spans="1:10" s="243" customFormat="1" hidden="1" x14ac:dyDescent="0.2">
      <c r="A10" s="293"/>
      <c r="B10" s="233"/>
      <c r="C10" s="290"/>
      <c r="D10" s="291"/>
      <c r="E10" s="289"/>
      <c r="F10" s="289"/>
      <c r="G10" s="289"/>
      <c r="H10" s="405"/>
      <c r="I10" s="406"/>
      <c r="J10" s="298"/>
    </row>
    <row r="11" spans="1:10" s="243" customFormat="1" hidden="1" x14ac:dyDescent="0.2">
      <c r="A11" s="293"/>
      <c r="B11" s="233"/>
      <c r="C11" s="290"/>
      <c r="D11" s="291"/>
      <c r="E11" s="289"/>
      <c r="F11" s="289"/>
      <c r="G11" s="289"/>
      <c r="H11" s="405"/>
      <c r="I11" s="406"/>
      <c r="J11" s="298"/>
    </row>
    <row r="12" spans="1:10" s="243" customFormat="1" hidden="1" x14ac:dyDescent="0.2">
      <c r="A12" s="293"/>
      <c r="B12" s="233"/>
      <c r="C12" s="290"/>
      <c r="D12" s="291"/>
      <c r="E12" s="289"/>
      <c r="F12" s="289"/>
      <c r="G12" s="289"/>
      <c r="H12" s="405"/>
      <c r="I12" s="406"/>
      <c r="J12" s="298"/>
    </row>
    <row r="13" spans="1:10" s="243" customFormat="1" hidden="1" x14ac:dyDescent="0.2">
      <c r="A13" s="293"/>
      <c r="B13" s="233"/>
      <c r="C13" s="290"/>
      <c r="D13" s="291"/>
      <c r="E13" s="289"/>
      <c r="F13" s="289"/>
      <c r="G13" s="289"/>
      <c r="H13" s="405"/>
      <c r="I13" s="406"/>
      <c r="J13" s="298"/>
    </row>
    <row r="14" spans="1:10" s="243" customFormat="1" hidden="1" x14ac:dyDescent="0.2">
      <c r="A14" s="293"/>
      <c r="B14" s="233"/>
      <c r="C14" s="290"/>
      <c r="D14" s="291"/>
      <c r="E14" s="289"/>
      <c r="F14" s="289"/>
      <c r="G14" s="289"/>
      <c r="H14" s="405"/>
      <c r="I14" s="406"/>
      <c r="J14" s="298"/>
    </row>
    <row r="15" spans="1:10" s="243" customFormat="1" x14ac:dyDescent="0.2">
      <c r="A15" s="293"/>
      <c r="B15" s="233">
        <v>2</v>
      </c>
      <c r="C15" s="290" t="s">
        <v>282</v>
      </c>
      <c r="D15" s="291">
        <v>191374771</v>
      </c>
      <c r="E15" s="289">
        <v>5000</v>
      </c>
      <c r="F15" s="289">
        <v>8000</v>
      </c>
      <c r="G15" s="289"/>
      <c r="H15" s="405"/>
      <c r="I15" s="406"/>
      <c r="J15" s="298"/>
    </row>
    <row r="16" spans="1:10" s="243" customFormat="1" hidden="1" x14ac:dyDescent="0.2">
      <c r="A16" s="293"/>
      <c r="B16" s="233"/>
      <c r="C16" s="290"/>
      <c r="D16" s="291"/>
      <c r="E16" s="289"/>
      <c r="F16" s="289"/>
      <c r="G16" s="289"/>
      <c r="H16" s="405"/>
      <c r="I16" s="406"/>
      <c r="J16" s="298"/>
    </row>
    <row r="17" spans="1:10" s="243" customFormat="1" hidden="1" x14ac:dyDescent="0.2">
      <c r="A17" s="293"/>
      <c r="B17" s="233"/>
      <c r="C17" s="290"/>
      <c r="D17" s="291"/>
      <c r="E17" s="289"/>
      <c r="F17" s="289"/>
      <c r="G17" s="289"/>
      <c r="H17" s="405"/>
      <c r="I17" s="406"/>
      <c r="J17" s="298"/>
    </row>
    <row r="18" spans="1:10" s="243" customFormat="1" hidden="1" x14ac:dyDescent="0.2">
      <c r="A18" s="293"/>
      <c r="B18" s="233"/>
      <c r="C18" s="290"/>
      <c r="D18" s="291"/>
      <c r="E18" s="289"/>
      <c r="F18" s="289"/>
      <c r="G18" s="289"/>
      <c r="H18" s="405"/>
      <c r="I18" s="406"/>
      <c r="J18" s="298"/>
    </row>
    <row r="19" spans="1:10" s="243" customFormat="1" hidden="1" x14ac:dyDescent="0.2">
      <c r="A19" s="293"/>
      <c r="B19" s="233"/>
      <c r="C19" s="290"/>
      <c r="D19" s="291"/>
      <c r="E19" s="289"/>
      <c r="F19" s="289"/>
      <c r="G19" s="289"/>
      <c r="H19" s="405"/>
      <c r="I19" s="406"/>
      <c r="J19" s="298"/>
    </row>
    <row r="20" spans="1:10" s="243" customFormat="1" hidden="1" x14ac:dyDescent="0.2">
      <c r="A20" s="293"/>
      <c r="B20" s="233"/>
      <c r="C20" s="290"/>
      <c r="D20" s="291"/>
      <c r="E20" s="289"/>
      <c r="F20" s="289"/>
      <c r="G20" s="289"/>
      <c r="H20" s="405"/>
      <c r="I20" s="406"/>
      <c r="J20" s="298"/>
    </row>
    <row r="21" spans="1:10" s="243" customFormat="1" hidden="1" x14ac:dyDescent="0.2">
      <c r="A21" s="293"/>
      <c r="B21" s="233"/>
      <c r="C21" s="290"/>
      <c r="D21" s="291"/>
      <c r="E21" s="289"/>
      <c r="F21" s="289"/>
      <c r="G21" s="289"/>
      <c r="H21" s="405"/>
      <c r="I21" s="406"/>
      <c r="J21" s="298"/>
    </row>
    <row r="22" spans="1:10" s="243" customFormat="1" hidden="1" x14ac:dyDescent="0.2">
      <c r="A22" s="293"/>
      <c r="B22" s="233"/>
      <c r="C22" s="290"/>
      <c r="D22" s="291"/>
      <c r="E22" s="289"/>
      <c r="F22" s="289"/>
      <c r="G22" s="289"/>
      <c r="H22" s="405"/>
      <c r="I22" s="406"/>
      <c r="J22" s="298"/>
    </row>
    <row r="23" spans="1:10" s="243" customFormat="1" hidden="1" x14ac:dyDescent="0.2">
      <c r="A23" s="293"/>
      <c r="B23" s="233"/>
      <c r="C23" s="290"/>
      <c r="D23" s="291"/>
      <c r="E23" s="289"/>
      <c r="F23" s="289"/>
      <c r="G23" s="289"/>
      <c r="H23" s="405"/>
      <c r="I23" s="406"/>
      <c r="J23" s="298"/>
    </row>
    <row r="24" spans="1:10" s="243" customFormat="1" x14ac:dyDescent="0.2">
      <c r="A24" s="293"/>
      <c r="B24" s="233">
        <v>3</v>
      </c>
      <c r="C24" s="290" t="s">
        <v>356</v>
      </c>
      <c r="D24" s="291">
        <v>179727713</v>
      </c>
      <c r="E24" s="289">
        <v>1500</v>
      </c>
      <c r="F24" s="289">
        <v>700</v>
      </c>
      <c r="G24" s="289"/>
      <c r="H24" s="405"/>
      <c r="I24" s="406"/>
      <c r="J24" s="298"/>
    </row>
    <row r="25" spans="1:10" s="243" customFormat="1" x14ac:dyDescent="0.2">
      <c r="A25" s="293"/>
      <c r="B25" s="233">
        <v>4</v>
      </c>
      <c r="C25" s="290" t="s">
        <v>188</v>
      </c>
      <c r="D25" s="291">
        <v>193485577</v>
      </c>
      <c r="E25" s="289">
        <v>2000</v>
      </c>
      <c r="F25" s="289">
        <v>1000</v>
      </c>
      <c r="G25" s="289"/>
      <c r="H25" s="405"/>
      <c r="I25" s="406"/>
      <c r="J25" s="298"/>
    </row>
    <row r="26" spans="1:10" s="243" customFormat="1" hidden="1" x14ac:dyDescent="0.2">
      <c r="A26" s="293"/>
      <c r="B26" s="233"/>
      <c r="C26" s="290"/>
      <c r="D26" s="263">
        <v>302492514</v>
      </c>
      <c r="E26" s="289"/>
      <c r="F26" s="289"/>
      <c r="G26" s="289"/>
      <c r="H26" s="405"/>
      <c r="I26" s="406"/>
      <c r="J26" s="298"/>
    </row>
    <row r="27" spans="1:10" s="243" customFormat="1" hidden="1" x14ac:dyDescent="0.2">
      <c r="A27" s="293"/>
      <c r="B27" s="233"/>
      <c r="C27" s="290"/>
      <c r="D27" s="291"/>
      <c r="E27" s="289"/>
      <c r="F27" s="289"/>
      <c r="G27" s="289"/>
      <c r="H27" s="405"/>
      <c r="I27" s="406"/>
      <c r="J27" s="298"/>
    </row>
    <row r="28" spans="1:10" s="243" customFormat="1" hidden="1" x14ac:dyDescent="0.2">
      <c r="A28" s="293"/>
      <c r="B28" s="233"/>
      <c r="C28" s="290"/>
      <c r="D28" s="291"/>
      <c r="E28" s="289"/>
      <c r="F28" s="289"/>
      <c r="G28" s="289"/>
      <c r="H28" s="405"/>
      <c r="I28" s="406"/>
      <c r="J28" s="298"/>
    </row>
    <row r="29" spans="1:10" s="243" customFormat="1" hidden="1" x14ac:dyDescent="0.2">
      <c r="A29" s="293"/>
      <c r="B29" s="233"/>
      <c r="C29" s="290"/>
      <c r="D29" s="291">
        <v>279726950</v>
      </c>
      <c r="E29" s="289"/>
      <c r="F29" s="289"/>
      <c r="G29" s="289"/>
      <c r="H29" s="405"/>
      <c r="I29" s="406"/>
      <c r="J29" s="298"/>
    </row>
    <row r="30" spans="1:10" s="243" customFormat="1" hidden="1" x14ac:dyDescent="0.2">
      <c r="A30" s="293"/>
      <c r="B30" s="233"/>
      <c r="C30" s="290"/>
      <c r="D30" s="291"/>
      <c r="E30" s="289"/>
      <c r="F30" s="289"/>
      <c r="G30" s="289"/>
      <c r="H30" s="405"/>
      <c r="I30" s="406"/>
      <c r="J30" s="298"/>
    </row>
    <row r="31" spans="1:10" s="243" customFormat="1" hidden="1" x14ac:dyDescent="0.2">
      <c r="A31" s="293"/>
      <c r="B31" s="233"/>
      <c r="C31" s="290"/>
      <c r="D31" s="291"/>
      <c r="E31" s="289"/>
      <c r="F31" s="289"/>
      <c r="G31" s="289"/>
      <c r="H31" s="405"/>
      <c r="I31" s="406"/>
      <c r="J31" s="298"/>
    </row>
    <row r="32" spans="1:10" s="243" customFormat="1" hidden="1" x14ac:dyDescent="0.2">
      <c r="A32" s="293"/>
      <c r="B32" s="233"/>
      <c r="C32" s="290"/>
      <c r="D32" s="263"/>
      <c r="E32" s="289"/>
      <c r="F32" s="289"/>
      <c r="G32" s="289"/>
      <c r="H32" s="405"/>
      <c r="I32" s="406"/>
      <c r="J32" s="298"/>
    </row>
    <row r="33" spans="1:10" s="243" customFormat="1" hidden="1" x14ac:dyDescent="0.2">
      <c r="A33" s="293"/>
      <c r="B33" s="233"/>
      <c r="C33" s="290"/>
      <c r="D33" s="291"/>
      <c r="E33" s="289"/>
      <c r="F33" s="289"/>
      <c r="G33" s="289"/>
      <c r="H33" s="405"/>
      <c r="I33" s="406"/>
      <c r="J33" s="298"/>
    </row>
    <row r="34" spans="1:10" s="243" customFormat="1" x14ac:dyDescent="0.2">
      <c r="A34" s="293"/>
      <c r="B34" s="233">
        <v>5</v>
      </c>
      <c r="C34" s="290" t="s">
        <v>292</v>
      </c>
      <c r="D34" s="291">
        <v>302592393</v>
      </c>
      <c r="E34" s="289">
        <v>2000</v>
      </c>
      <c r="F34" s="289">
        <v>2000</v>
      </c>
      <c r="G34" s="289"/>
      <c r="H34" s="405"/>
      <c r="I34" s="406"/>
      <c r="J34" s="298"/>
    </row>
    <row r="35" spans="1:10" s="243" customFormat="1" x14ac:dyDescent="0.2">
      <c r="A35" s="293"/>
      <c r="B35" s="233">
        <v>6</v>
      </c>
      <c r="C35" s="290" t="s">
        <v>293</v>
      </c>
      <c r="D35" s="263">
        <v>300058679</v>
      </c>
      <c r="E35" s="289">
        <v>1500</v>
      </c>
      <c r="F35" s="289">
        <v>1000</v>
      </c>
      <c r="G35" s="289"/>
      <c r="H35" s="405"/>
      <c r="I35" s="406"/>
      <c r="J35" s="298"/>
    </row>
    <row r="36" spans="1:10" s="243" customFormat="1" hidden="1" x14ac:dyDescent="0.2">
      <c r="A36" s="293"/>
      <c r="B36" s="233"/>
      <c r="C36" s="290"/>
      <c r="D36" s="291"/>
      <c r="E36" s="289"/>
      <c r="F36" s="289"/>
      <c r="G36" s="289"/>
      <c r="H36" s="405"/>
      <c r="I36" s="406"/>
      <c r="J36" s="298"/>
    </row>
    <row r="37" spans="1:10" s="243" customFormat="1" hidden="1" x14ac:dyDescent="0.2">
      <c r="A37" s="293"/>
      <c r="B37" s="233"/>
      <c r="C37" s="290"/>
      <c r="D37" s="291"/>
      <c r="E37" s="289"/>
      <c r="F37" s="289"/>
      <c r="G37" s="289"/>
      <c r="H37" s="405"/>
      <c r="I37" s="406"/>
      <c r="J37" s="298"/>
    </row>
    <row r="38" spans="1:10" s="243" customFormat="1" hidden="1" x14ac:dyDescent="0.2">
      <c r="A38" s="293"/>
      <c r="B38" s="233"/>
      <c r="C38" s="290"/>
      <c r="D38" s="291">
        <v>303070487</v>
      </c>
      <c r="E38" s="289"/>
      <c r="F38" s="289"/>
      <c r="G38" s="289"/>
      <c r="H38" s="405"/>
      <c r="I38" s="406"/>
      <c r="J38" s="298"/>
    </row>
    <row r="39" spans="1:10" s="243" customFormat="1" hidden="1" x14ac:dyDescent="0.2">
      <c r="A39" s="293"/>
      <c r="B39" s="233"/>
      <c r="C39" s="294"/>
      <c r="D39" s="295"/>
      <c r="E39" s="289"/>
      <c r="F39" s="289"/>
      <c r="G39" s="289"/>
      <c r="H39" s="405"/>
      <c r="I39" s="406"/>
      <c r="J39" s="298"/>
    </row>
    <row r="40" spans="1:10" s="243" customFormat="1" hidden="1" x14ac:dyDescent="0.2">
      <c r="A40" s="293"/>
      <c r="B40" s="233"/>
      <c r="C40" s="294"/>
      <c r="D40" s="233"/>
      <c r="E40" s="289"/>
      <c r="F40" s="289"/>
      <c r="G40" s="289"/>
      <c r="H40" s="405"/>
      <c r="I40" s="406"/>
      <c r="J40" s="298"/>
    </row>
    <row r="41" spans="1:10" s="243" customFormat="1" x14ac:dyDescent="0.2">
      <c r="A41" s="293"/>
      <c r="B41" s="233">
        <v>7</v>
      </c>
      <c r="C41" s="294" t="s">
        <v>294</v>
      </c>
      <c r="D41" s="233">
        <v>302775028</v>
      </c>
      <c r="E41" s="289">
        <v>1000</v>
      </c>
      <c r="F41" s="289">
        <v>700</v>
      </c>
      <c r="G41" s="289"/>
      <c r="H41" s="405"/>
      <c r="I41" s="406"/>
      <c r="J41" s="298"/>
    </row>
    <row r="42" spans="1:10" s="243" customFormat="1" x14ac:dyDescent="0.2">
      <c r="A42" s="293"/>
      <c r="B42" s="233">
        <v>8</v>
      </c>
      <c r="C42" s="294" t="s">
        <v>295</v>
      </c>
      <c r="D42" s="232">
        <v>179722748</v>
      </c>
      <c r="E42" s="289">
        <v>700</v>
      </c>
      <c r="F42" s="289"/>
      <c r="G42" s="289"/>
      <c r="H42" s="405"/>
      <c r="I42" s="406"/>
      <c r="J42" s="298"/>
    </row>
    <row r="43" spans="1:10" s="243" customFormat="1" hidden="1" x14ac:dyDescent="0.2">
      <c r="A43" s="293"/>
      <c r="B43" s="233"/>
      <c r="C43" s="294"/>
      <c r="D43" s="233"/>
      <c r="E43" s="289"/>
      <c r="F43" s="289"/>
      <c r="G43" s="289"/>
      <c r="H43" s="405"/>
      <c r="I43" s="406"/>
      <c r="J43" s="298"/>
    </row>
    <row r="44" spans="1:10" s="243" customFormat="1" x14ac:dyDescent="0.2">
      <c r="A44" s="293"/>
      <c r="B44" s="233">
        <v>9</v>
      </c>
      <c r="C44" s="294" t="s">
        <v>362</v>
      </c>
      <c r="D44" s="233">
        <v>191459345</v>
      </c>
      <c r="E44" s="289">
        <v>1200</v>
      </c>
      <c r="F44" s="289"/>
      <c r="G44" s="289"/>
      <c r="H44" s="405"/>
      <c r="I44" s="406"/>
      <c r="J44" s="298"/>
    </row>
    <row r="45" spans="1:10" s="243" customFormat="1" x14ac:dyDescent="0.2">
      <c r="A45" s="293"/>
      <c r="B45" s="233">
        <v>10</v>
      </c>
      <c r="C45" s="294" t="s">
        <v>129</v>
      </c>
      <c r="D45" s="233">
        <v>191285033</v>
      </c>
      <c r="E45" s="289">
        <v>2700</v>
      </c>
      <c r="F45" s="289">
        <v>4300</v>
      </c>
      <c r="G45" s="289"/>
      <c r="H45" s="405"/>
      <c r="I45" s="406"/>
      <c r="J45" s="298"/>
    </row>
    <row r="46" spans="1:10" s="243" customFormat="1" hidden="1" x14ac:dyDescent="0.2">
      <c r="A46" s="293"/>
      <c r="B46" s="233"/>
      <c r="C46" s="294"/>
      <c r="D46" s="233"/>
      <c r="E46" s="289"/>
      <c r="F46" s="289"/>
      <c r="G46" s="289"/>
      <c r="H46" s="405"/>
      <c r="I46" s="406"/>
      <c r="J46" s="298"/>
    </row>
    <row r="47" spans="1:10" s="243" customFormat="1" x14ac:dyDescent="0.2">
      <c r="A47" s="293"/>
      <c r="B47" s="233">
        <v>11</v>
      </c>
      <c r="C47" s="294" t="s">
        <v>361</v>
      </c>
      <c r="D47" s="222">
        <v>300104429</v>
      </c>
      <c r="E47" s="289">
        <v>800</v>
      </c>
      <c r="F47" s="289">
        <v>700</v>
      </c>
      <c r="G47" s="289"/>
      <c r="H47" s="405"/>
      <c r="I47" s="406"/>
      <c r="J47" s="298"/>
    </row>
    <row r="48" spans="1:10" s="243" customFormat="1" hidden="1" x14ac:dyDescent="0.2">
      <c r="A48" s="293"/>
      <c r="B48" s="233"/>
      <c r="C48" s="294"/>
      <c r="D48" s="233"/>
      <c r="E48" s="289"/>
      <c r="F48" s="289"/>
      <c r="G48" s="289"/>
      <c r="H48" s="405"/>
      <c r="I48" s="406"/>
      <c r="J48" s="298"/>
    </row>
    <row r="49" spans="1:10" s="243" customFormat="1" x14ac:dyDescent="0.2">
      <c r="A49" s="293"/>
      <c r="B49" s="233">
        <v>12</v>
      </c>
      <c r="C49" s="294" t="s">
        <v>360</v>
      </c>
      <c r="D49" s="481">
        <v>303531094</v>
      </c>
      <c r="E49" s="289">
        <v>1800</v>
      </c>
      <c r="F49" s="289">
        <v>2000</v>
      </c>
      <c r="G49" s="289"/>
      <c r="H49" s="405"/>
      <c r="I49" s="406"/>
      <c r="J49" s="298"/>
    </row>
    <row r="50" spans="1:10" s="243" customFormat="1" x14ac:dyDescent="0.2">
      <c r="A50" s="293"/>
      <c r="B50" s="233">
        <v>13</v>
      </c>
      <c r="C50" s="294" t="s">
        <v>359</v>
      </c>
      <c r="D50" s="232">
        <v>304453129</v>
      </c>
      <c r="E50" s="289">
        <v>1500</v>
      </c>
      <c r="F50" s="289">
        <v>1500</v>
      </c>
      <c r="G50" s="289"/>
      <c r="H50" s="405"/>
      <c r="I50" s="406"/>
      <c r="J50" s="298"/>
    </row>
    <row r="51" spans="1:10" s="243" customFormat="1" x14ac:dyDescent="0.2">
      <c r="A51" s="293"/>
      <c r="B51" s="233">
        <v>14</v>
      </c>
      <c r="C51" s="294" t="s">
        <v>296</v>
      </c>
      <c r="D51" s="217">
        <v>300047394</v>
      </c>
      <c r="E51" s="289">
        <v>1500</v>
      </c>
      <c r="F51" s="289">
        <v>500</v>
      </c>
      <c r="G51" s="289"/>
      <c r="H51" s="405"/>
      <c r="I51" s="406"/>
      <c r="J51" s="298"/>
    </row>
    <row r="52" spans="1:10" s="243" customFormat="1" x14ac:dyDescent="0.2">
      <c r="A52" s="293"/>
      <c r="B52" s="233">
        <v>15</v>
      </c>
      <c r="C52" s="294" t="s">
        <v>297</v>
      </c>
      <c r="D52" s="222">
        <v>303049436</v>
      </c>
      <c r="E52" s="289">
        <v>1150</v>
      </c>
      <c r="F52" s="289">
        <v>1500</v>
      </c>
      <c r="G52" s="289"/>
      <c r="H52" s="405"/>
      <c r="I52" s="406"/>
      <c r="J52" s="298"/>
    </row>
    <row r="53" spans="1:10" s="243" customFormat="1" x14ac:dyDescent="0.2">
      <c r="A53" s="293"/>
      <c r="B53" s="233">
        <v>16</v>
      </c>
      <c r="C53" s="294" t="s">
        <v>298</v>
      </c>
      <c r="D53" s="217">
        <v>300074854</v>
      </c>
      <c r="E53" s="289">
        <v>1500</v>
      </c>
      <c r="F53" s="289">
        <v>500</v>
      </c>
      <c r="G53" s="289"/>
      <c r="H53" s="405"/>
      <c r="I53" s="406"/>
      <c r="J53" s="298"/>
    </row>
    <row r="54" spans="1:10" s="243" customFormat="1" x14ac:dyDescent="0.2">
      <c r="A54" s="293"/>
      <c r="B54" s="233">
        <v>17</v>
      </c>
      <c r="C54" s="294" t="s">
        <v>299</v>
      </c>
      <c r="D54" s="222">
        <v>300123995</v>
      </c>
      <c r="E54" s="289">
        <v>1100</v>
      </c>
      <c r="F54" s="289">
        <v>700</v>
      </c>
      <c r="G54" s="289"/>
      <c r="H54" s="405"/>
      <c r="I54" s="406"/>
      <c r="J54" s="298"/>
    </row>
    <row r="55" spans="1:10" s="243" customFormat="1" x14ac:dyDescent="0.2">
      <c r="A55" s="293"/>
      <c r="B55" s="233">
        <v>18</v>
      </c>
      <c r="C55" s="294" t="s">
        <v>357</v>
      </c>
      <c r="D55" s="239">
        <v>302419103</v>
      </c>
      <c r="E55" s="289">
        <v>800</v>
      </c>
      <c r="F55" s="289">
        <v>500</v>
      </c>
      <c r="G55" s="289"/>
      <c r="H55" s="405"/>
      <c r="I55" s="406"/>
      <c r="J55" s="298"/>
    </row>
    <row r="56" spans="1:10" s="243" customFormat="1" x14ac:dyDescent="0.2">
      <c r="A56" s="293"/>
      <c r="B56" s="233">
        <v>19</v>
      </c>
      <c r="C56" s="290" t="s">
        <v>432</v>
      </c>
      <c r="D56" s="248">
        <v>303108557</v>
      </c>
      <c r="E56" s="289"/>
      <c r="F56" s="289">
        <v>1500</v>
      </c>
      <c r="G56" s="289"/>
      <c r="H56" s="405"/>
      <c r="I56" s="406"/>
      <c r="J56" s="298"/>
    </row>
    <row r="57" spans="1:10" s="243" customFormat="1" x14ac:dyDescent="0.2">
      <c r="A57" s="293"/>
      <c r="B57" s="233">
        <v>20</v>
      </c>
      <c r="C57" s="294" t="s">
        <v>358</v>
      </c>
      <c r="D57" s="247">
        <v>305567388</v>
      </c>
      <c r="E57" s="289">
        <v>1200</v>
      </c>
      <c r="F57" s="289">
        <v>1000</v>
      </c>
      <c r="G57" s="289"/>
      <c r="H57" s="405"/>
      <c r="I57" s="406"/>
      <c r="J57" s="298"/>
    </row>
    <row r="58" spans="1:10" s="243" customFormat="1" hidden="1" x14ac:dyDescent="0.2">
      <c r="A58" s="293"/>
      <c r="B58" s="298"/>
      <c r="C58" s="227"/>
      <c r="D58" s="232"/>
      <c r="E58" s="289"/>
      <c r="F58" s="289"/>
      <c r="G58" s="289"/>
      <c r="H58" s="405"/>
      <c r="I58" s="406"/>
      <c r="J58" s="298"/>
    </row>
    <row r="59" spans="1:10" s="243" customFormat="1" hidden="1" x14ac:dyDescent="0.2">
      <c r="A59" s="293"/>
      <c r="B59" s="298"/>
      <c r="C59" s="227"/>
      <c r="D59" s="232"/>
      <c r="E59" s="289"/>
      <c r="F59" s="289"/>
      <c r="G59" s="289"/>
      <c r="H59" s="405"/>
      <c r="I59" s="406"/>
      <c r="J59" s="298"/>
    </row>
    <row r="60" spans="1:10" s="243" customFormat="1" hidden="1" x14ac:dyDescent="0.2">
      <c r="A60" s="293"/>
      <c r="B60" s="298"/>
      <c r="C60" s="227"/>
      <c r="D60" s="232"/>
      <c r="E60" s="289"/>
      <c r="F60" s="289"/>
      <c r="G60" s="289"/>
      <c r="H60" s="405"/>
      <c r="I60" s="406"/>
      <c r="J60" s="298"/>
    </row>
    <row r="61" spans="1:10" s="410" customFormat="1" x14ac:dyDescent="0.2">
      <c r="A61" s="287" t="s">
        <v>119</v>
      </c>
      <c r="B61" s="375"/>
      <c r="C61" s="297"/>
      <c r="D61" s="407"/>
      <c r="E61" s="377"/>
      <c r="F61" s="377"/>
      <c r="G61" s="377"/>
      <c r="H61" s="408"/>
      <c r="I61" s="409"/>
      <c r="J61" s="375"/>
    </row>
    <row r="62" spans="1:10" s="243" customFormat="1" x14ac:dyDescent="0.2">
      <c r="A62" s="293"/>
      <c r="B62" s="233">
        <v>1</v>
      </c>
      <c r="C62" s="294" t="s">
        <v>300</v>
      </c>
      <c r="D62" s="233">
        <v>302785182</v>
      </c>
      <c r="E62" s="289">
        <v>6000</v>
      </c>
      <c r="F62" s="289">
        <v>9497</v>
      </c>
      <c r="G62" s="289"/>
      <c r="H62" s="405"/>
      <c r="I62" s="406"/>
      <c r="J62" s="298"/>
    </row>
    <row r="63" spans="1:10" s="243" customFormat="1" hidden="1" x14ac:dyDescent="0.2">
      <c r="A63" s="293"/>
      <c r="B63" s="298"/>
      <c r="C63" s="227"/>
      <c r="D63" s="232"/>
      <c r="E63" s="289"/>
      <c r="F63" s="289"/>
      <c r="G63" s="289"/>
      <c r="H63" s="405"/>
      <c r="I63" s="406"/>
      <c r="J63" s="298"/>
    </row>
    <row r="64" spans="1:10" s="243" customFormat="1" hidden="1" x14ac:dyDescent="0.2">
      <c r="A64" s="293"/>
      <c r="B64" s="298"/>
      <c r="C64" s="227"/>
      <c r="D64" s="232"/>
      <c r="E64" s="289"/>
      <c r="F64" s="289"/>
      <c r="G64" s="289"/>
      <c r="H64" s="405"/>
      <c r="I64" s="406"/>
      <c r="J64" s="298"/>
    </row>
    <row r="65" spans="1:10" s="243" customFormat="1" hidden="1" x14ac:dyDescent="0.2">
      <c r="A65" s="293"/>
      <c r="B65" s="298"/>
      <c r="C65" s="227"/>
      <c r="D65" s="233"/>
      <c r="E65" s="289"/>
      <c r="F65" s="289"/>
      <c r="G65" s="289"/>
      <c r="H65" s="405"/>
      <c r="I65" s="406"/>
      <c r="J65" s="298"/>
    </row>
    <row r="66" spans="1:10" s="243" customFormat="1" hidden="1" x14ac:dyDescent="0.2">
      <c r="A66" s="293"/>
      <c r="B66" s="298"/>
      <c r="C66" s="227"/>
      <c r="D66" s="232"/>
      <c r="E66" s="289"/>
      <c r="F66" s="289"/>
      <c r="G66" s="289"/>
      <c r="H66" s="405"/>
      <c r="I66" s="406"/>
      <c r="J66" s="298"/>
    </row>
    <row r="67" spans="1:10" s="243" customFormat="1" hidden="1" x14ac:dyDescent="0.2">
      <c r="A67" s="293"/>
      <c r="B67" s="298"/>
      <c r="C67" s="227"/>
      <c r="D67" s="232"/>
      <c r="E67" s="289"/>
      <c r="F67" s="289"/>
      <c r="G67" s="289"/>
      <c r="H67" s="405"/>
      <c r="I67" s="406"/>
      <c r="J67" s="298"/>
    </row>
    <row r="68" spans="1:10" s="243" customFormat="1" hidden="1" x14ac:dyDescent="0.2">
      <c r="A68" s="293"/>
      <c r="B68" s="298"/>
      <c r="C68" s="227"/>
      <c r="D68" s="232"/>
      <c r="E68" s="289"/>
      <c r="F68" s="289"/>
      <c r="G68" s="289"/>
      <c r="H68" s="405"/>
      <c r="I68" s="406"/>
      <c r="J68" s="298"/>
    </row>
    <row r="69" spans="1:10" s="243" customFormat="1" hidden="1" x14ac:dyDescent="0.2">
      <c r="A69" s="293"/>
      <c r="B69" s="298"/>
      <c r="C69" s="227"/>
      <c r="D69" s="232"/>
      <c r="E69" s="289"/>
      <c r="F69" s="289"/>
      <c r="G69" s="289"/>
      <c r="H69" s="405"/>
      <c r="I69" s="406"/>
      <c r="J69" s="298"/>
    </row>
    <row r="70" spans="1:10" s="243" customFormat="1" hidden="1" x14ac:dyDescent="0.2">
      <c r="A70" s="293"/>
      <c r="B70" s="298"/>
      <c r="C70" s="227"/>
      <c r="D70" s="232"/>
      <c r="E70" s="289"/>
      <c r="F70" s="289"/>
      <c r="G70" s="289"/>
      <c r="H70" s="405"/>
      <c r="I70" s="406"/>
      <c r="J70" s="298"/>
    </row>
    <row r="71" spans="1:10" s="243" customFormat="1" hidden="1" x14ac:dyDescent="0.2">
      <c r="A71" s="293"/>
      <c r="B71" s="298"/>
      <c r="C71" s="227"/>
      <c r="D71" s="232"/>
      <c r="E71" s="289"/>
      <c r="F71" s="289"/>
      <c r="G71" s="289"/>
      <c r="H71" s="405"/>
      <c r="I71" s="406"/>
      <c r="J71" s="298"/>
    </row>
    <row r="72" spans="1:10" s="243" customFormat="1" hidden="1" x14ac:dyDescent="0.2">
      <c r="A72" s="293"/>
      <c r="B72" s="298"/>
      <c r="C72" s="227"/>
      <c r="D72" s="232"/>
      <c r="E72" s="289"/>
      <c r="F72" s="289"/>
      <c r="G72" s="289"/>
      <c r="H72" s="405"/>
      <c r="I72" s="406"/>
      <c r="J72" s="298"/>
    </row>
    <row r="73" spans="1:10" s="243" customFormat="1" hidden="1" x14ac:dyDescent="0.2">
      <c r="A73" s="293"/>
      <c r="B73" s="298"/>
      <c r="C73" s="299"/>
      <c r="D73" s="298"/>
      <c r="E73" s="289"/>
      <c r="F73" s="289"/>
      <c r="G73" s="289"/>
      <c r="H73" s="405"/>
      <c r="I73" s="406"/>
      <c r="J73" s="298"/>
    </row>
    <row r="74" spans="1:10" s="243" customFormat="1" hidden="1" x14ac:dyDescent="0.2">
      <c r="A74" s="293"/>
      <c r="B74" s="298"/>
      <c r="C74" s="299"/>
      <c r="D74" s="298"/>
      <c r="E74" s="289"/>
      <c r="F74" s="289"/>
      <c r="G74" s="289"/>
      <c r="H74" s="405"/>
      <c r="I74" s="406"/>
      <c r="J74" s="298"/>
    </row>
    <row r="75" spans="1:10" s="243" customFormat="1" hidden="1" x14ac:dyDescent="0.2">
      <c r="A75" s="293"/>
      <c r="B75" s="298"/>
      <c r="C75" s="299"/>
      <c r="D75" s="298"/>
      <c r="E75" s="289"/>
      <c r="F75" s="289"/>
      <c r="G75" s="289"/>
      <c r="H75" s="405"/>
      <c r="I75" s="406"/>
      <c r="J75" s="298"/>
    </row>
    <row r="76" spans="1:10" s="243" customFormat="1" hidden="1" x14ac:dyDescent="0.2">
      <c r="A76" s="293"/>
      <c r="B76" s="298"/>
      <c r="C76" s="299"/>
      <c r="D76" s="298"/>
      <c r="E76" s="289"/>
      <c r="F76" s="289"/>
      <c r="G76" s="289"/>
      <c r="H76" s="405"/>
      <c r="I76" s="406"/>
      <c r="J76" s="298"/>
    </row>
    <row r="77" spans="1:10" s="243" customFormat="1" hidden="1" x14ac:dyDescent="0.2">
      <c r="A77" s="293"/>
      <c r="B77" s="298"/>
      <c r="C77" s="299"/>
      <c r="D77" s="298"/>
      <c r="E77" s="289"/>
      <c r="F77" s="289"/>
      <c r="G77" s="289"/>
      <c r="H77" s="405"/>
      <c r="I77" s="406"/>
      <c r="J77" s="298"/>
    </row>
    <row r="78" spans="1:10" s="243" customFormat="1" hidden="1" x14ac:dyDescent="0.2">
      <c r="A78" s="293"/>
      <c r="B78" s="298"/>
      <c r="C78" s="299"/>
      <c r="D78" s="298"/>
      <c r="E78" s="289"/>
      <c r="F78" s="289"/>
      <c r="G78" s="289"/>
      <c r="H78" s="405"/>
      <c r="I78" s="406"/>
      <c r="J78" s="298"/>
    </row>
    <row r="79" spans="1:10" s="243" customFormat="1" hidden="1" x14ac:dyDescent="0.2">
      <c r="A79" s="293"/>
      <c r="B79" s="298"/>
      <c r="C79" s="299"/>
      <c r="D79" s="300"/>
      <c r="E79" s="289"/>
      <c r="F79" s="289"/>
      <c r="G79" s="289"/>
      <c r="H79" s="405"/>
      <c r="I79" s="406"/>
      <c r="J79" s="298"/>
    </row>
    <row r="80" spans="1:10" s="243" customFormat="1" hidden="1" x14ac:dyDescent="0.2">
      <c r="A80" s="293"/>
      <c r="B80" s="298"/>
      <c r="C80" s="301"/>
      <c r="D80" s="300"/>
      <c r="E80" s="289"/>
      <c r="F80" s="289"/>
      <c r="G80" s="289"/>
      <c r="H80" s="405"/>
      <c r="I80" s="406"/>
      <c r="J80" s="298"/>
    </row>
    <row r="81" spans="1:10" s="243" customFormat="1" hidden="1" x14ac:dyDescent="0.2">
      <c r="A81" s="293"/>
      <c r="B81" s="298"/>
      <c r="C81" s="301"/>
      <c r="D81" s="300"/>
      <c r="E81" s="289"/>
      <c r="F81" s="289"/>
      <c r="G81" s="289"/>
      <c r="H81" s="405"/>
      <c r="I81" s="406"/>
      <c r="J81" s="298"/>
    </row>
    <row r="82" spans="1:10" s="243" customFormat="1" hidden="1" x14ac:dyDescent="0.2">
      <c r="A82" s="293"/>
      <c r="B82" s="298"/>
      <c r="C82" s="301"/>
      <c r="D82" s="300"/>
      <c r="E82" s="289"/>
      <c r="F82" s="289"/>
      <c r="G82" s="289"/>
      <c r="H82" s="405"/>
      <c r="I82" s="406"/>
      <c r="J82" s="298"/>
    </row>
    <row r="83" spans="1:10" s="243" customFormat="1" hidden="1" x14ac:dyDescent="0.2">
      <c r="A83" s="293"/>
      <c r="B83" s="298"/>
      <c r="C83" s="301"/>
      <c r="D83" s="300"/>
      <c r="E83" s="289"/>
      <c r="F83" s="289"/>
      <c r="G83" s="289"/>
      <c r="H83" s="405"/>
      <c r="I83" s="406"/>
      <c r="J83" s="298"/>
    </row>
    <row r="84" spans="1:10" s="243" customFormat="1" hidden="1" x14ac:dyDescent="0.2">
      <c r="A84" s="293"/>
      <c r="B84" s="298"/>
      <c r="C84" s="301"/>
      <c r="D84" s="300"/>
      <c r="E84" s="289"/>
      <c r="F84" s="289"/>
      <c r="G84" s="289"/>
      <c r="H84" s="405"/>
      <c r="I84" s="406"/>
      <c r="J84" s="298"/>
    </row>
    <row r="85" spans="1:10" s="243" customFormat="1" hidden="1" x14ac:dyDescent="0.2">
      <c r="A85" s="293"/>
      <c r="B85" s="298"/>
      <c r="C85" s="301"/>
      <c r="D85" s="300"/>
      <c r="E85" s="289"/>
      <c r="F85" s="289"/>
      <c r="G85" s="289"/>
      <c r="H85" s="405"/>
      <c r="I85" s="406"/>
      <c r="J85" s="298"/>
    </row>
    <row r="86" spans="1:10" s="243" customFormat="1" hidden="1" x14ac:dyDescent="0.2">
      <c r="A86" s="293"/>
      <c r="B86" s="298"/>
      <c r="C86" s="301"/>
      <c r="D86" s="300"/>
      <c r="E86" s="289"/>
      <c r="F86" s="289"/>
      <c r="G86" s="289"/>
      <c r="H86" s="405"/>
      <c r="I86" s="406"/>
      <c r="J86" s="298"/>
    </row>
    <row r="87" spans="1:10" s="243" customFormat="1" hidden="1" x14ac:dyDescent="0.2">
      <c r="A87" s="293"/>
      <c r="B87" s="298"/>
      <c r="C87" s="301"/>
      <c r="D87" s="300"/>
      <c r="E87" s="289"/>
      <c r="F87" s="289"/>
      <c r="G87" s="289"/>
      <c r="H87" s="405"/>
      <c r="I87" s="406"/>
      <c r="J87" s="298"/>
    </row>
    <row r="88" spans="1:10" s="243" customFormat="1" hidden="1" x14ac:dyDescent="0.2">
      <c r="A88" s="293"/>
      <c r="B88" s="298"/>
      <c r="C88" s="301"/>
      <c r="D88" s="300"/>
      <c r="E88" s="289"/>
      <c r="F88" s="289"/>
      <c r="G88" s="289"/>
      <c r="H88" s="405"/>
      <c r="I88" s="406"/>
      <c r="J88" s="298"/>
    </row>
    <row r="89" spans="1:10" s="243" customFormat="1" hidden="1" x14ac:dyDescent="0.2">
      <c r="A89" s="293"/>
      <c r="B89" s="298"/>
      <c r="C89" s="301"/>
      <c r="D89" s="300"/>
      <c r="E89" s="289"/>
      <c r="F89" s="289"/>
      <c r="G89" s="289"/>
      <c r="H89" s="405"/>
      <c r="I89" s="406"/>
      <c r="J89" s="298"/>
    </row>
    <row r="90" spans="1:10" s="243" customFormat="1" hidden="1" x14ac:dyDescent="0.2">
      <c r="A90" s="293"/>
      <c r="B90" s="302"/>
      <c r="C90" s="303"/>
      <c r="D90" s="302"/>
      <c r="E90" s="304"/>
      <c r="F90" s="304"/>
      <c r="G90" s="304"/>
      <c r="H90" s="411"/>
      <c r="I90" s="406"/>
      <c r="J90" s="302"/>
    </row>
    <row r="91" spans="1:10" s="243" customFormat="1" hidden="1" x14ac:dyDescent="0.2">
      <c r="A91" s="293"/>
      <c r="B91" s="302"/>
      <c r="C91" s="303"/>
      <c r="D91" s="302"/>
      <c r="E91" s="304"/>
      <c r="F91" s="304"/>
      <c r="G91" s="304"/>
      <c r="H91" s="411"/>
      <c r="I91" s="406"/>
      <c r="J91" s="302"/>
    </row>
    <row r="92" spans="1:10" s="243" customFormat="1" hidden="1" x14ac:dyDescent="0.2">
      <c r="A92" s="293"/>
      <c r="B92" s="302"/>
      <c r="C92" s="303"/>
      <c r="D92" s="302"/>
      <c r="E92" s="304"/>
      <c r="F92" s="304"/>
      <c r="G92" s="304"/>
      <c r="H92" s="411"/>
      <c r="I92" s="406"/>
      <c r="J92" s="302"/>
    </row>
    <row r="93" spans="1:10" s="243" customFormat="1" hidden="1" x14ac:dyDescent="0.2">
      <c r="A93" s="293"/>
      <c r="B93" s="302"/>
      <c r="C93" s="303"/>
      <c r="D93" s="302"/>
      <c r="E93" s="304"/>
      <c r="F93" s="304"/>
      <c r="G93" s="304"/>
      <c r="H93" s="411"/>
      <c r="I93" s="406"/>
      <c r="J93" s="302"/>
    </row>
    <row r="94" spans="1:10" s="243" customFormat="1" hidden="1" x14ac:dyDescent="0.2">
      <c r="A94" s="293"/>
      <c r="B94" s="302"/>
      <c r="C94" s="303"/>
      <c r="D94" s="302"/>
      <c r="E94" s="304"/>
      <c r="F94" s="304"/>
      <c r="G94" s="304"/>
      <c r="H94" s="411"/>
      <c r="I94" s="406"/>
      <c r="J94" s="302"/>
    </row>
    <row r="95" spans="1:10" s="243" customFormat="1" hidden="1" x14ac:dyDescent="0.2">
      <c r="A95" s="293"/>
      <c r="B95" s="302"/>
      <c r="C95" s="305"/>
      <c r="D95" s="306"/>
      <c r="E95" s="304"/>
      <c r="F95" s="289"/>
      <c r="G95" s="289"/>
      <c r="H95" s="289"/>
      <c r="I95" s="406"/>
      <c r="J95" s="302"/>
    </row>
    <row r="96" spans="1:10" s="243" customFormat="1" hidden="1" x14ac:dyDescent="0.2">
      <c r="A96" s="293"/>
      <c r="B96" s="302"/>
      <c r="C96" s="305"/>
      <c r="D96" s="306"/>
      <c r="E96" s="289"/>
      <c r="F96" s="289"/>
      <c r="G96" s="289"/>
      <c r="H96" s="289"/>
      <c r="I96" s="406"/>
      <c r="J96" s="302"/>
    </row>
    <row r="97" spans="1:10" s="243" customFormat="1" hidden="1" x14ac:dyDescent="0.2">
      <c r="A97" s="293"/>
      <c r="B97" s="302"/>
      <c r="C97" s="305"/>
      <c r="D97" s="306"/>
      <c r="E97" s="289"/>
      <c r="F97" s="289"/>
      <c r="G97" s="289"/>
      <c r="H97" s="289"/>
      <c r="I97" s="406"/>
      <c r="J97" s="302"/>
    </row>
    <row r="98" spans="1:10" s="243" customFormat="1" hidden="1" x14ac:dyDescent="0.2">
      <c r="A98" s="293"/>
      <c r="B98" s="302"/>
      <c r="C98" s="305"/>
      <c r="D98" s="306"/>
      <c r="E98" s="289"/>
      <c r="F98" s="289"/>
      <c r="G98" s="289"/>
      <c r="H98" s="289"/>
      <c r="I98" s="406"/>
      <c r="J98" s="302"/>
    </row>
    <row r="99" spans="1:10" s="243" customFormat="1" hidden="1" x14ac:dyDescent="0.2">
      <c r="A99" s="293"/>
      <c r="B99" s="302"/>
      <c r="C99" s="305"/>
      <c r="D99" s="306"/>
      <c r="E99" s="289"/>
      <c r="F99" s="289"/>
      <c r="G99" s="289"/>
      <c r="H99" s="289"/>
      <c r="I99" s="406"/>
      <c r="J99" s="302"/>
    </row>
    <row r="100" spans="1:10" s="243" customFormat="1" hidden="1" x14ac:dyDescent="0.2">
      <c r="A100" s="293"/>
      <c r="B100" s="302"/>
      <c r="C100" s="305"/>
      <c r="D100" s="306"/>
      <c r="E100" s="289"/>
      <c r="F100" s="289"/>
      <c r="G100" s="289"/>
      <c r="H100" s="289"/>
      <c r="I100" s="406"/>
      <c r="J100" s="302"/>
    </row>
    <row r="101" spans="1:10" s="243" customFormat="1" hidden="1" x14ac:dyDescent="0.2">
      <c r="A101" s="293"/>
      <c r="B101" s="302"/>
      <c r="C101" s="305"/>
      <c r="D101" s="306"/>
      <c r="E101" s="289"/>
      <c r="F101" s="289"/>
      <c r="G101" s="289"/>
      <c r="H101" s="289"/>
      <c r="I101" s="406"/>
      <c r="J101" s="302"/>
    </row>
    <row r="102" spans="1:10" s="243" customFormat="1" x14ac:dyDescent="0.2">
      <c r="A102" s="307"/>
      <c r="B102" s="308"/>
      <c r="C102" s="309" t="s">
        <v>32</v>
      </c>
      <c r="D102" s="308"/>
      <c r="E102" s="310">
        <f>SUM(E6:E101)</f>
        <v>35750</v>
      </c>
      <c r="F102" s="310">
        <f t="shared" ref="F102:H102" si="0">SUM(F6:F101)</f>
        <v>39597</v>
      </c>
      <c r="G102" s="310">
        <f t="shared" si="0"/>
        <v>0</v>
      </c>
      <c r="H102" s="310">
        <f t="shared" si="0"/>
        <v>0</v>
      </c>
      <c r="I102" s="310">
        <f>SUM(I6:I101)</f>
        <v>0</v>
      </c>
      <c r="J102" s="412"/>
    </row>
    <row r="103" spans="1:10" s="243" customFormat="1" x14ac:dyDescent="0.2">
      <c r="A103" s="311"/>
      <c r="B103" s="312"/>
      <c r="C103" s="313"/>
      <c r="D103" s="312"/>
      <c r="E103" s="314"/>
      <c r="F103" s="314"/>
      <c r="G103" s="314"/>
      <c r="H103" s="314"/>
      <c r="I103" s="314"/>
      <c r="J103" s="413"/>
    </row>
    <row r="104" spans="1:10" s="243" customFormat="1" x14ac:dyDescent="0.2">
      <c r="A104" s="315" t="s">
        <v>36</v>
      </c>
      <c r="B104" s="316"/>
      <c r="C104" s="317"/>
      <c r="D104" s="316"/>
      <c r="E104" s="318"/>
      <c r="F104" s="318"/>
      <c r="G104" s="318"/>
      <c r="H104" s="318"/>
      <c r="I104" s="318"/>
      <c r="J104" s="414"/>
    </row>
    <row r="105" spans="1:10" s="243" customFormat="1" ht="15" customHeight="1" x14ac:dyDescent="0.2">
      <c r="A105" s="484" t="s">
        <v>106</v>
      </c>
      <c r="B105" s="265"/>
      <c r="C105" s="320"/>
      <c r="D105" s="265"/>
      <c r="E105" s="251"/>
      <c r="F105" s="251"/>
      <c r="G105" s="251"/>
      <c r="H105" s="251"/>
      <c r="I105" s="251"/>
      <c r="J105" s="404"/>
    </row>
    <row r="106" spans="1:10" s="243" customFormat="1" x14ac:dyDescent="0.2">
      <c r="A106" s="288"/>
      <c r="B106" s="321">
        <v>1</v>
      </c>
      <c r="C106" s="224" t="s">
        <v>244</v>
      </c>
      <c r="D106" s="245">
        <v>304158890</v>
      </c>
      <c r="E106" s="240">
        <v>15000</v>
      </c>
      <c r="F106" s="240">
        <v>15000</v>
      </c>
      <c r="G106" s="240"/>
      <c r="H106" s="240"/>
      <c r="I106" s="415"/>
      <c r="J106" s="416"/>
    </row>
    <row r="107" spans="1:10" s="243" customFormat="1" hidden="1" x14ac:dyDescent="0.2">
      <c r="A107" s="288"/>
      <c r="B107" s="323">
        <v>2</v>
      </c>
      <c r="C107" s="224"/>
      <c r="D107" s="306"/>
      <c r="E107" s="223"/>
      <c r="F107" s="223"/>
      <c r="G107" s="223"/>
      <c r="H107" s="223"/>
      <c r="I107" s="417"/>
      <c r="J107" s="418"/>
    </row>
    <row r="108" spans="1:10" s="243" customFormat="1" hidden="1" x14ac:dyDescent="0.2">
      <c r="A108" s="325"/>
      <c r="B108" s="323">
        <v>3</v>
      </c>
      <c r="C108" s="224"/>
      <c r="D108" s="295"/>
      <c r="E108" s="223"/>
      <c r="F108" s="223"/>
      <c r="G108" s="223"/>
      <c r="H108" s="223"/>
      <c r="I108" s="417"/>
      <c r="J108" s="418"/>
    </row>
    <row r="109" spans="1:10" s="243" customFormat="1" hidden="1" x14ac:dyDescent="0.2">
      <c r="A109" s="326"/>
      <c r="B109" s="323"/>
      <c r="C109" s="324"/>
      <c r="D109" s="327"/>
      <c r="E109" s="223"/>
      <c r="F109" s="223"/>
      <c r="G109" s="223"/>
      <c r="H109" s="223"/>
      <c r="I109" s="417"/>
      <c r="J109" s="418"/>
    </row>
    <row r="110" spans="1:10" s="243" customFormat="1" hidden="1" x14ac:dyDescent="0.2">
      <c r="A110" s="326"/>
      <c r="B110" s="323"/>
      <c r="C110" s="324"/>
      <c r="D110" s="222"/>
      <c r="E110" s="223"/>
      <c r="F110" s="223"/>
      <c r="G110" s="223"/>
      <c r="H110" s="223"/>
      <c r="I110" s="417"/>
      <c r="J110" s="418"/>
    </row>
    <row r="111" spans="1:10" s="243" customFormat="1" x14ac:dyDescent="0.2">
      <c r="A111" s="288"/>
      <c r="B111" s="222">
        <v>2</v>
      </c>
      <c r="C111" s="228" t="s">
        <v>246</v>
      </c>
      <c r="D111" s="222">
        <v>302929679</v>
      </c>
      <c r="E111" s="223">
        <v>2000</v>
      </c>
      <c r="F111" s="223">
        <v>3000</v>
      </c>
      <c r="G111" s="223"/>
      <c r="H111" s="223"/>
      <c r="I111" s="417"/>
      <c r="J111" s="418"/>
    </row>
    <row r="112" spans="1:10" s="243" customFormat="1" hidden="1" x14ac:dyDescent="0.2">
      <c r="A112" s="325"/>
      <c r="B112" s="222">
        <v>2</v>
      </c>
      <c r="C112" s="228"/>
      <c r="D112" s="222"/>
      <c r="E112" s="223"/>
      <c r="F112" s="223"/>
      <c r="G112" s="223"/>
      <c r="H112" s="223"/>
      <c r="I112" s="417"/>
      <c r="J112" s="418"/>
    </row>
    <row r="113" spans="1:10" s="243" customFormat="1" ht="15" customHeight="1" x14ac:dyDescent="0.2">
      <c r="A113" s="326"/>
      <c r="B113" s="222">
        <v>3</v>
      </c>
      <c r="C113" s="228" t="s">
        <v>247</v>
      </c>
      <c r="D113" s="222">
        <v>179727670</v>
      </c>
      <c r="E113" s="223">
        <v>5000</v>
      </c>
      <c r="F113" s="223">
        <v>5000</v>
      </c>
      <c r="G113" s="223"/>
      <c r="H113" s="223"/>
      <c r="I113" s="417"/>
      <c r="J113" s="418"/>
    </row>
    <row r="114" spans="1:10" s="243" customFormat="1" hidden="1" x14ac:dyDescent="0.2">
      <c r="A114" s="326"/>
      <c r="B114" s="222"/>
      <c r="C114" s="224"/>
      <c r="D114" s="222"/>
      <c r="E114" s="223"/>
      <c r="F114" s="223"/>
      <c r="G114" s="223"/>
      <c r="H114" s="223"/>
      <c r="I114" s="417"/>
      <c r="J114" s="418"/>
    </row>
    <row r="115" spans="1:10" s="243" customFormat="1" hidden="1" x14ac:dyDescent="0.2">
      <c r="A115" s="328"/>
      <c r="B115" s="222"/>
      <c r="C115" s="224"/>
      <c r="D115" s="222"/>
      <c r="E115" s="331"/>
      <c r="F115" s="331"/>
      <c r="G115" s="331"/>
      <c r="H115" s="331"/>
      <c r="I115" s="419"/>
      <c r="J115" s="420"/>
    </row>
    <row r="116" spans="1:10" s="243" customFormat="1" hidden="1" x14ac:dyDescent="0.2">
      <c r="A116" s="326"/>
      <c r="B116" s="222"/>
      <c r="C116" s="224"/>
      <c r="D116" s="222"/>
      <c r="E116" s="223"/>
      <c r="F116" s="223"/>
      <c r="G116" s="223"/>
      <c r="H116" s="223"/>
      <c r="I116" s="421"/>
      <c r="J116" s="418"/>
    </row>
    <row r="117" spans="1:10" s="243" customFormat="1" hidden="1" x14ac:dyDescent="0.2">
      <c r="A117" s="326"/>
      <c r="B117" s="222"/>
      <c r="C117" s="224"/>
      <c r="D117" s="222"/>
      <c r="E117" s="223"/>
      <c r="F117" s="223"/>
      <c r="G117" s="223"/>
      <c r="H117" s="223"/>
      <c r="I117" s="421"/>
      <c r="J117" s="418"/>
    </row>
    <row r="118" spans="1:10" s="243" customFormat="1" hidden="1" x14ac:dyDescent="0.2">
      <c r="A118" s="326"/>
      <c r="B118" s="222"/>
      <c r="C118" s="229"/>
      <c r="D118" s="222"/>
      <c r="E118" s="223"/>
      <c r="F118" s="223"/>
      <c r="G118" s="223"/>
      <c r="H118" s="223"/>
      <c r="I118" s="421"/>
      <c r="J118" s="418"/>
    </row>
    <row r="119" spans="1:10" s="243" customFormat="1" x14ac:dyDescent="0.2">
      <c r="A119" s="326"/>
      <c r="B119" s="222">
        <v>4</v>
      </c>
      <c r="C119" s="224" t="s">
        <v>248</v>
      </c>
      <c r="D119" s="222">
        <v>301272885</v>
      </c>
      <c r="E119" s="223">
        <v>50000</v>
      </c>
      <c r="F119" s="223">
        <v>100000</v>
      </c>
      <c r="G119" s="223"/>
      <c r="H119" s="223"/>
      <c r="I119" s="421"/>
      <c r="J119" s="418"/>
    </row>
    <row r="120" spans="1:10" s="243" customFormat="1" x14ac:dyDescent="0.2">
      <c r="A120" s="326"/>
      <c r="B120" s="222">
        <v>5</v>
      </c>
      <c r="C120" s="224" t="s">
        <v>249</v>
      </c>
      <c r="D120" s="222">
        <v>303298925</v>
      </c>
      <c r="E120" s="223">
        <v>2500</v>
      </c>
      <c r="F120" s="223">
        <v>2500</v>
      </c>
      <c r="G120" s="223"/>
      <c r="H120" s="223"/>
      <c r="I120" s="421"/>
      <c r="J120" s="418"/>
    </row>
    <row r="121" spans="1:10" s="243" customFormat="1" x14ac:dyDescent="0.2">
      <c r="A121" s="326"/>
      <c r="B121" s="222">
        <v>6</v>
      </c>
      <c r="C121" s="224" t="s">
        <v>250</v>
      </c>
      <c r="D121" s="222">
        <v>302775028</v>
      </c>
      <c r="E121" s="223">
        <v>6800</v>
      </c>
      <c r="F121" s="223">
        <v>6500</v>
      </c>
      <c r="G121" s="223"/>
      <c r="H121" s="223"/>
      <c r="I121" s="421"/>
      <c r="J121" s="418"/>
    </row>
    <row r="122" spans="1:10" s="243" customFormat="1" hidden="1" x14ac:dyDescent="0.2">
      <c r="A122" s="326"/>
      <c r="B122" s="222"/>
      <c r="C122" s="229"/>
      <c r="D122" s="222"/>
      <c r="E122" s="223"/>
      <c r="F122" s="223"/>
      <c r="G122" s="223"/>
      <c r="H122" s="223"/>
      <c r="I122" s="421"/>
      <c r="J122" s="418"/>
    </row>
    <row r="123" spans="1:10" s="243" customFormat="1" hidden="1" x14ac:dyDescent="0.2">
      <c r="A123" s="326"/>
      <c r="B123" s="222"/>
      <c r="C123" s="224"/>
      <c r="D123" s="222"/>
      <c r="E123" s="223"/>
      <c r="F123" s="223"/>
      <c r="G123" s="223"/>
      <c r="H123" s="223"/>
      <c r="I123" s="421"/>
      <c r="J123" s="418"/>
    </row>
    <row r="124" spans="1:10" s="243" customFormat="1" x14ac:dyDescent="0.2">
      <c r="A124" s="326"/>
      <c r="B124" s="222">
        <v>7</v>
      </c>
      <c r="C124" s="224" t="s">
        <v>251</v>
      </c>
      <c r="D124" s="222">
        <v>191459345</v>
      </c>
      <c r="E124" s="223">
        <v>8000</v>
      </c>
      <c r="F124" s="223">
        <v>18000</v>
      </c>
      <c r="G124" s="223"/>
      <c r="H124" s="223"/>
      <c r="I124" s="421"/>
      <c r="J124" s="418"/>
    </row>
    <row r="125" spans="1:10" s="243" customFormat="1" x14ac:dyDescent="0.2">
      <c r="A125" s="326"/>
      <c r="B125" s="222">
        <v>8</v>
      </c>
      <c r="C125" s="224" t="s">
        <v>252</v>
      </c>
      <c r="D125" s="222">
        <v>303291539</v>
      </c>
      <c r="E125" s="223">
        <v>3414</v>
      </c>
      <c r="F125" s="223">
        <v>2556</v>
      </c>
      <c r="G125" s="223"/>
      <c r="H125" s="223"/>
      <c r="I125" s="421"/>
      <c r="J125" s="418"/>
    </row>
    <row r="126" spans="1:10" s="243" customFormat="1" hidden="1" x14ac:dyDescent="0.2">
      <c r="A126" s="326"/>
      <c r="B126" s="222"/>
      <c r="C126" s="224"/>
      <c r="D126" s="222"/>
      <c r="E126" s="223"/>
      <c r="F126" s="223"/>
      <c r="G126" s="223"/>
      <c r="H126" s="417"/>
      <c r="I126" s="417"/>
      <c r="J126" s="418"/>
    </row>
    <row r="127" spans="1:10" s="243" customFormat="1" hidden="1" x14ac:dyDescent="0.2">
      <c r="A127" s="326"/>
      <c r="B127" s="222"/>
      <c r="C127" s="224"/>
      <c r="D127" s="222"/>
      <c r="E127" s="223"/>
      <c r="F127" s="223"/>
      <c r="G127" s="223"/>
      <c r="H127" s="417"/>
      <c r="I127" s="417"/>
      <c r="J127" s="418"/>
    </row>
    <row r="128" spans="1:10" s="243" customFormat="1" x14ac:dyDescent="0.2">
      <c r="A128" s="326"/>
      <c r="B128" s="222">
        <v>9</v>
      </c>
      <c r="C128" s="224" t="s">
        <v>253</v>
      </c>
      <c r="D128" s="222">
        <v>291149550</v>
      </c>
      <c r="E128" s="223">
        <v>9060</v>
      </c>
      <c r="F128" s="223">
        <v>10610</v>
      </c>
      <c r="G128" s="223"/>
      <c r="H128" s="417"/>
      <c r="I128" s="417"/>
      <c r="J128" s="418"/>
    </row>
    <row r="129" spans="1:10" s="243" customFormat="1" x14ac:dyDescent="0.2">
      <c r="A129" s="326"/>
      <c r="B129" s="222">
        <v>10</v>
      </c>
      <c r="C129" s="224" t="s">
        <v>254</v>
      </c>
      <c r="D129" s="222">
        <v>179751828</v>
      </c>
      <c r="E129" s="223">
        <v>9200</v>
      </c>
      <c r="F129" s="223">
        <v>11770</v>
      </c>
      <c r="G129" s="223"/>
      <c r="H129" s="417"/>
      <c r="I129" s="417"/>
      <c r="J129" s="418"/>
    </row>
    <row r="130" spans="1:10" s="243" customFormat="1" hidden="1" x14ac:dyDescent="0.2">
      <c r="A130" s="326"/>
      <c r="B130" s="222"/>
      <c r="C130" s="224"/>
      <c r="D130" s="245"/>
      <c r="E130" s="223"/>
      <c r="F130" s="223"/>
      <c r="G130" s="223"/>
      <c r="H130" s="417"/>
      <c r="I130" s="417"/>
      <c r="J130" s="418"/>
    </row>
    <row r="131" spans="1:10" s="243" customFormat="1" hidden="1" x14ac:dyDescent="0.2">
      <c r="A131" s="326"/>
      <c r="B131" s="222"/>
      <c r="C131" s="224"/>
      <c r="D131" s="263"/>
      <c r="E131" s="223"/>
      <c r="F131" s="223"/>
      <c r="G131" s="223"/>
      <c r="H131" s="417"/>
      <c r="I131" s="417"/>
      <c r="J131" s="418"/>
    </row>
    <row r="132" spans="1:10" s="243" customFormat="1" hidden="1" x14ac:dyDescent="0.2">
      <c r="A132" s="326"/>
      <c r="B132" s="222"/>
      <c r="C132" s="224"/>
      <c r="D132" s="263"/>
      <c r="E132" s="223"/>
      <c r="F132" s="223"/>
      <c r="G132" s="223"/>
      <c r="H132" s="417"/>
      <c r="I132" s="417"/>
      <c r="J132" s="418"/>
    </row>
    <row r="133" spans="1:10" s="243" customFormat="1" x14ac:dyDescent="0.2">
      <c r="A133" s="326"/>
      <c r="B133" s="222">
        <v>11</v>
      </c>
      <c r="C133" s="422" t="s">
        <v>380</v>
      </c>
      <c r="D133" s="263">
        <v>305600532</v>
      </c>
      <c r="E133" s="223">
        <v>4000</v>
      </c>
      <c r="F133" s="223">
        <v>5000</v>
      </c>
      <c r="G133" s="223"/>
      <c r="H133" s="417"/>
      <c r="I133" s="417"/>
      <c r="J133" s="418"/>
    </row>
    <row r="134" spans="1:10" s="243" customFormat="1" x14ac:dyDescent="0.2">
      <c r="A134" s="326"/>
      <c r="B134" s="222">
        <v>12</v>
      </c>
      <c r="C134" s="224" t="s">
        <v>256</v>
      </c>
      <c r="D134" s="263">
        <v>304437580</v>
      </c>
      <c r="E134" s="223">
        <v>2500</v>
      </c>
      <c r="F134" s="223">
        <v>2500</v>
      </c>
      <c r="G134" s="223"/>
      <c r="H134" s="417"/>
      <c r="I134" s="417"/>
      <c r="J134" s="418"/>
    </row>
    <row r="135" spans="1:10" s="243" customFormat="1" hidden="1" x14ac:dyDescent="0.2">
      <c r="A135" s="326"/>
      <c r="B135" s="222"/>
      <c r="C135" s="224"/>
      <c r="D135" s="263"/>
      <c r="E135" s="223"/>
      <c r="F135" s="223"/>
      <c r="G135" s="223"/>
      <c r="H135" s="417"/>
      <c r="I135" s="417"/>
      <c r="J135" s="418"/>
    </row>
    <row r="136" spans="1:10" s="243" customFormat="1" x14ac:dyDescent="0.2">
      <c r="A136" s="326"/>
      <c r="B136" s="222">
        <v>13</v>
      </c>
      <c r="C136" s="224" t="s">
        <v>257</v>
      </c>
      <c r="D136" s="263">
        <v>304175815</v>
      </c>
      <c r="E136" s="223">
        <v>3000</v>
      </c>
      <c r="F136" s="223">
        <v>3500</v>
      </c>
      <c r="G136" s="223"/>
      <c r="H136" s="417"/>
      <c r="I136" s="417"/>
      <c r="J136" s="418"/>
    </row>
    <row r="137" spans="1:10" s="243" customFormat="1" x14ac:dyDescent="0.2">
      <c r="A137" s="326"/>
      <c r="B137" s="222">
        <v>14</v>
      </c>
      <c r="C137" s="226" t="s">
        <v>258</v>
      </c>
      <c r="D137" s="423">
        <v>301672908</v>
      </c>
      <c r="E137" s="223">
        <v>70320</v>
      </c>
      <c r="F137" s="223">
        <v>81120</v>
      </c>
      <c r="G137" s="223"/>
      <c r="H137" s="417"/>
      <c r="I137" s="417"/>
      <c r="J137" s="418"/>
    </row>
    <row r="138" spans="1:10" s="243" customFormat="1" x14ac:dyDescent="0.2">
      <c r="A138" s="326"/>
      <c r="B138" s="222">
        <v>15</v>
      </c>
      <c r="C138" s="226" t="s">
        <v>383</v>
      </c>
      <c r="D138" s="263">
        <v>306156557</v>
      </c>
      <c r="E138" s="223">
        <v>3000</v>
      </c>
      <c r="F138" s="223">
        <v>3000</v>
      </c>
      <c r="G138" s="223"/>
      <c r="H138" s="417"/>
      <c r="I138" s="417"/>
      <c r="J138" s="418"/>
    </row>
    <row r="139" spans="1:10" s="243" customFormat="1" x14ac:dyDescent="0.2">
      <c r="A139" s="326"/>
      <c r="B139" s="222">
        <v>16</v>
      </c>
      <c r="C139" s="226" t="s">
        <v>264</v>
      </c>
      <c r="D139" s="262">
        <v>179722890</v>
      </c>
      <c r="E139" s="223">
        <v>350</v>
      </c>
      <c r="F139" s="223"/>
      <c r="G139" s="223"/>
      <c r="H139" s="417"/>
      <c r="I139" s="417"/>
      <c r="J139" s="418"/>
    </row>
    <row r="140" spans="1:10" s="243" customFormat="1" x14ac:dyDescent="0.2">
      <c r="A140" s="326"/>
      <c r="B140" s="222">
        <v>17</v>
      </c>
      <c r="C140" s="226" t="s">
        <v>378</v>
      </c>
      <c r="D140" s="263">
        <v>306047586</v>
      </c>
      <c r="E140" s="223">
        <v>5000</v>
      </c>
      <c r="F140" s="223">
        <v>5000</v>
      </c>
      <c r="G140" s="223"/>
      <c r="H140" s="417"/>
      <c r="I140" s="417"/>
      <c r="J140" s="418"/>
    </row>
    <row r="141" spans="1:10" s="243" customFormat="1" x14ac:dyDescent="0.2">
      <c r="A141" s="326"/>
      <c r="B141" s="222">
        <v>18</v>
      </c>
      <c r="C141" s="226" t="s">
        <v>259</v>
      </c>
      <c r="D141" s="263">
        <v>305567388</v>
      </c>
      <c r="E141" s="223">
        <v>5000</v>
      </c>
      <c r="F141" s="223">
        <v>4000</v>
      </c>
      <c r="G141" s="223"/>
      <c r="H141" s="417"/>
      <c r="I141" s="417"/>
      <c r="J141" s="418"/>
    </row>
    <row r="142" spans="1:10" s="243" customFormat="1" x14ac:dyDescent="0.2">
      <c r="A142" s="326"/>
      <c r="B142" s="222">
        <v>19</v>
      </c>
      <c r="C142" s="226" t="s">
        <v>379</v>
      </c>
      <c r="D142" s="483">
        <v>304961565</v>
      </c>
      <c r="E142" s="223">
        <v>100000</v>
      </c>
      <c r="F142" s="223">
        <v>120000</v>
      </c>
      <c r="G142" s="223"/>
      <c r="H142" s="417"/>
      <c r="I142" s="417"/>
      <c r="J142" s="418"/>
    </row>
    <row r="143" spans="1:10" s="243" customFormat="1" x14ac:dyDescent="0.2">
      <c r="A143" s="326"/>
      <c r="B143" s="222">
        <v>20</v>
      </c>
      <c r="C143" s="226" t="s">
        <v>260</v>
      </c>
      <c r="D143" s="651">
        <v>304453129</v>
      </c>
      <c r="E143" s="223">
        <v>5000</v>
      </c>
      <c r="F143" s="223">
        <v>5000</v>
      </c>
      <c r="G143" s="223"/>
      <c r="H143" s="417"/>
      <c r="I143" s="417"/>
      <c r="J143" s="418"/>
    </row>
    <row r="144" spans="1:10" s="243" customFormat="1" x14ac:dyDescent="0.2">
      <c r="A144" s="326"/>
      <c r="B144" s="222">
        <v>21</v>
      </c>
      <c r="C144" s="226" t="s">
        <v>261</v>
      </c>
      <c r="D144" s="263">
        <v>279724180</v>
      </c>
      <c r="E144" s="223">
        <v>3000</v>
      </c>
      <c r="F144" s="223">
        <v>1000</v>
      </c>
      <c r="G144" s="223"/>
      <c r="H144" s="417"/>
      <c r="I144" s="417"/>
      <c r="J144" s="418"/>
    </row>
    <row r="145" spans="1:10" s="243" customFormat="1" x14ac:dyDescent="0.2">
      <c r="A145" s="326"/>
      <c r="B145" s="334">
        <v>22</v>
      </c>
      <c r="C145" s="335" t="s">
        <v>381</v>
      </c>
      <c r="D145" s="703">
        <v>305770157</v>
      </c>
      <c r="E145" s="223">
        <v>2000</v>
      </c>
      <c r="F145" s="223">
        <v>3000</v>
      </c>
      <c r="G145" s="223"/>
      <c r="H145" s="417"/>
      <c r="I145" s="417"/>
      <c r="J145" s="418"/>
    </row>
    <row r="146" spans="1:10" s="243" customFormat="1" x14ac:dyDescent="0.2">
      <c r="A146" s="326"/>
      <c r="B146" s="334">
        <v>23</v>
      </c>
      <c r="C146" s="702" t="s">
        <v>435</v>
      </c>
      <c r="D146" s="283" t="s">
        <v>437</v>
      </c>
      <c r="E146" s="223"/>
      <c r="F146" s="223">
        <v>2842</v>
      </c>
      <c r="G146" s="223"/>
      <c r="H146" s="417"/>
      <c r="I146" s="417"/>
      <c r="J146" s="418"/>
    </row>
    <row r="147" spans="1:10" s="243" customFormat="1" x14ac:dyDescent="0.2">
      <c r="A147" s="326"/>
      <c r="B147" s="334">
        <v>24</v>
      </c>
      <c r="C147" s="702" t="s">
        <v>438</v>
      </c>
      <c r="D147" s="248">
        <v>306640266</v>
      </c>
      <c r="E147" s="223"/>
      <c r="F147" s="223">
        <v>3500</v>
      </c>
      <c r="G147" s="223"/>
      <c r="H147" s="417"/>
      <c r="I147" s="417"/>
      <c r="J147" s="418"/>
    </row>
    <row r="148" spans="1:10" s="243" customFormat="1" ht="14.25" x14ac:dyDescent="0.2">
      <c r="A148" s="326"/>
      <c r="B148" s="334">
        <v>25</v>
      </c>
      <c r="C148" s="335" t="s">
        <v>436</v>
      </c>
      <c r="D148" s="699">
        <v>305102827</v>
      </c>
      <c r="E148" s="223"/>
      <c r="F148" s="223">
        <v>2550</v>
      </c>
      <c r="G148" s="223"/>
      <c r="H148" s="417"/>
      <c r="I148" s="417"/>
      <c r="J148" s="418"/>
    </row>
    <row r="149" spans="1:10" s="243" customFormat="1" ht="14.25" x14ac:dyDescent="0.2">
      <c r="A149" s="326"/>
      <c r="B149" s="334">
        <v>26</v>
      </c>
      <c r="C149" s="226" t="s">
        <v>431</v>
      </c>
      <c r="D149" s="700">
        <v>306646949</v>
      </c>
      <c r="E149" s="223"/>
      <c r="F149" s="223">
        <v>2500</v>
      </c>
      <c r="G149" s="223"/>
      <c r="H149" s="417"/>
      <c r="I149" s="417"/>
      <c r="J149" s="418"/>
    </row>
    <row r="150" spans="1:10" s="243" customFormat="1" x14ac:dyDescent="0.2">
      <c r="A150" s="326"/>
      <c r="B150" s="334">
        <v>27</v>
      </c>
      <c r="C150" s="335" t="s">
        <v>382</v>
      </c>
      <c r="D150" s="336">
        <v>305936807</v>
      </c>
      <c r="E150" s="223">
        <v>5000</v>
      </c>
      <c r="F150" s="223">
        <v>5000</v>
      </c>
      <c r="G150" s="223"/>
      <c r="H150" s="417"/>
      <c r="I150" s="417"/>
      <c r="J150" s="418"/>
    </row>
    <row r="151" spans="1:10" s="243" customFormat="1" ht="15" customHeight="1" x14ac:dyDescent="0.2">
      <c r="A151" s="648" t="s">
        <v>376</v>
      </c>
      <c r="B151" s="652"/>
      <c r="C151" s="653"/>
      <c r="D151" s="253"/>
      <c r="E151" s="251"/>
      <c r="F151" s="251"/>
      <c r="G151" s="251"/>
      <c r="H151" s="654"/>
      <c r="I151" s="654"/>
      <c r="J151" s="404"/>
    </row>
    <row r="152" spans="1:10" s="243" customFormat="1" hidden="1" x14ac:dyDescent="0.2">
      <c r="A152" s="325"/>
      <c r="B152" s="222"/>
      <c r="C152" s="228"/>
      <c r="D152" s="222"/>
      <c r="E152" s="223"/>
      <c r="F152" s="223"/>
      <c r="G152" s="223"/>
      <c r="H152" s="417"/>
      <c r="I152" s="417"/>
      <c r="J152" s="418"/>
    </row>
    <row r="153" spans="1:10" s="243" customFormat="1" hidden="1" x14ac:dyDescent="0.2">
      <c r="A153" s="326"/>
      <c r="B153" s="222"/>
      <c r="C153" s="228"/>
      <c r="D153" s="222"/>
      <c r="E153" s="223"/>
      <c r="F153" s="223"/>
      <c r="G153" s="223"/>
      <c r="H153" s="417"/>
      <c r="I153" s="417"/>
      <c r="J153" s="418"/>
    </row>
    <row r="154" spans="1:10" s="243" customFormat="1" hidden="1" x14ac:dyDescent="0.2">
      <c r="A154" s="326"/>
      <c r="B154" s="222"/>
      <c r="C154" s="228"/>
      <c r="D154" s="222"/>
      <c r="E154" s="223"/>
      <c r="F154" s="223"/>
      <c r="G154" s="223"/>
      <c r="H154" s="417"/>
      <c r="I154" s="417"/>
      <c r="J154" s="418"/>
    </row>
    <row r="155" spans="1:10" s="243" customFormat="1" hidden="1" x14ac:dyDescent="0.2">
      <c r="A155" s="326"/>
      <c r="B155" s="222">
        <v>1</v>
      </c>
      <c r="C155" s="228"/>
      <c r="D155" s="222"/>
      <c r="E155" s="223"/>
      <c r="F155" s="223"/>
      <c r="G155" s="223"/>
      <c r="H155" s="417"/>
      <c r="I155" s="417"/>
      <c r="J155" s="418"/>
    </row>
    <row r="156" spans="1:10" s="243" customFormat="1" hidden="1" x14ac:dyDescent="0.2">
      <c r="A156" s="326"/>
      <c r="B156" s="222"/>
      <c r="C156" s="228"/>
      <c r="D156" s="222"/>
      <c r="E156" s="223"/>
      <c r="F156" s="223"/>
      <c r="G156" s="223"/>
      <c r="H156" s="417"/>
      <c r="I156" s="417"/>
      <c r="J156" s="418"/>
    </row>
    <row r="157" spans="1:10" s="243" customFormat="1" hidden="1" x14ac:dyDescent="0.2">
      <c r="A157" s="326"/>
      <c r="B157" s="222"/>
      <c r="C157" s="228"/>
      <c r="D157" s="222"/>
      <c r="E157" s="223"/>
      <c r="F157" s="223"/>
      <c r="G157" s="223"/>
      <c r="H157" s="417"/>
      <c r="I157" s="417"/>
      <c r="J157" s="418"/>
    </row>
    <row r="158" spans="1:10" s="243" customFormat="1" hidden="1" x14ac:dyDescent="0.2">
      <c r="A158" s="326"/>
      <c r="B158" s="222">
        <v>3</v>
      </c>
      <c r="C158" s="228"/>
      <c r="D158" s="222"/>
      <c r="E158" s="223"/>
      <c r="F158" s="223"/>
      <c r="G158" s="223"/>
      <c r="H158" s="417"/>
      <c r="I158" s="417"/>
      <c r="J158" s="418"/>
    </row>
    <row r="159" spans="1:10" s="243" customFormat="1" hidden="1" x14ac:dyDescent="0.2">
      <c r="A159" s="326"/>
      <c r="B159" s="222">
        <v>4</v>
      </c>
      <c r="C159" s="228"/>
      <c r="D159" s="222"/>
      <c r="E159" s="223"/>
      <c r="F159" s="223"/>
      <c r="G159" s="223"/>
      <c r="H159" s="417"/>
      <c r="I159" s="417"/>
      <c r="J159" s="418"/>
    </row>
    <row r="160" spans="1:10" s="243" customFormat="1" hidden="1" x14ac:dyDescent="0.2">
      <c r="A160" s="326"/>
      <c r="B160" s="222">
        <v>5</v>
      </c>
      <c r="C160" s="228"/>
      <c r="D160" s="222"/>
      <c r="E160" s="223"/>
      <c r="F160" s="223"/>
      <c r="G160" s="223"/>
      <c r="H160" s="417"/>
      <c r="I160" s="417"/>
      <c r="J160" s="418"/>
    </row>
    <row r="161" spans="1:10" s="243" customFormat="1" hidden="1" x14ac:dyDescent="0.2">
      <c r="A161" s="326"/>
      <c r="B161" s="222"/>
      <c r="C161" s="228"/>
      <c r="D161" s="222"/>
      <c r="E161" s="223"/>
      <c r="F161" s="223"/>
      <c r="G161" s="223"/>
      <c r="H161" s="417"/>
      <c r="I161" s="417"/>
      <c r="J161" s="418"/>
    </row>
    <row r="162" spans="1:10" s="243" customFormat="1" x14ac:dyDescent="0.2">
      <c r="A162" s="326"/>
      <c r="B162" s="222">
        <v>1</v>
      </c>
      <c r="C162" s="228" t="s">
        <v>263</v>
      </c>
      <c r="D162" s="222">
        <v>302464657</v>
      </c>
      <c r="E162" s="223">
        <v>1500</v>
      </c>
      <c r="F162" s="223">
        <v>600</v>
      </c>
      <c r="G162" s="223"/>
      <c r="H162" s="417"/>
      <c r="I162" s="417"/>
      <c r="J162" s="418"/>
    </row>
    <row r="163" spans="1:10" s="243" customFormat="1" hidden="1" x14ac:dyDescent="0.2">
      <c r="A163" s="326"/>
      <c r="B163" s="222">
        <v>7</v>
      </c>
      <c r="C163" s="228"/>
      <c r="D163" s="222"/>
      <c r="E163" s="223"/>
      <c r="F163" s="223"/>
      <c r="G163" s="223"/>
      <c r="H163" s="417"/>
      <c r="I163" s="417"/>
      <c r="J163" s="418"/>
    </row>
    <row r="164" spans="1:10" s="243" customFormat="1" hidden="1" x14ac:dyDescent="0.2">
      <c r="A164" s="326"/>
      <c r="B164" s="222">
        <v>8</v>
      </c>
      <c r="C164" s="228"/>
      <c r="D164" s="222"/>
      <c r="E164" s="223"/>
      <c r="F164" s="223"/>
      <c r="G164" s="223"/>
      <c r="H164" s="417"/>
      <c r="I164" s="417"/>
      <c r="J164" s="418"/>
    </row>
    <row r="165" spans="1:10" s="243" customFormat="1" hidden="1" x14ac:dyDescent="0.2">
      <c r="A165" s="326"/>
      <c r="B165" s="222"/>
      <c r="C165" s="224"/>
      <c r="D165" s="222"/>
      <c r="E165" s="223"/>
      <c r="F165" s="223"/>
      <c r="G165" s="223"/>
      <c r="H165" s="417"/>
      <c r="I165" s="417"/>
      <c r="J165" s="418"/>
    </row>
    <row r="166" spans="1:10" s="243" customFormat="1" hidden="1" x14ac:dyDescent="0.2">
      <c r="A166" s="326"/>
      <c r="B166" s="222"/>
      <c r="C166" s="224"/>
      <c r="D166" s="222"/>
      <c r="E166" s="223"/>
      <c r="F166" s="223"/>
      <c r="G166" s="223"/>
      <c r="H166" s="417"/>
      <c r="I166" s="417"/>
      <c r="J166" s="418"/>
    </row>
    <row r="167" spans="1:10" s="243" customFormat="1" hidden="1" x14ac:dyDescent="0.2">
      <c r="A167" s="326"/>
      <c r="B167" s="222">
        <v>11</v>
      </c>
      <c r="C167" s="224"/>
      <c r="D167" s="222"/>
      <c r="E167" s="223"/>
      <c r="F167" s="223"/>
      <c r="G167" s="223"/>
      <c r="H167" s="417"/>
      <c r="I167" s="417"/>
      <c r="J167" s="418"/>
    </row>
    <row r="168" spans="1:10" s="243" customFormat="1" hidden="1" x14ac:dyDescent="0.2">
      <c r="A168" s="326"/>
      <c r="B168" s="222">
        <v>12</v>
      </c>
      <c r="C168" s="224"/>
      <c r="D168" s="222"/>
      <c r="E168" s="223"/>
      <c r="F168" s="223"/>
      <c r="G168" s="223"/>
      <c r="H168" s="417"/>
      <c r="I168" s="417"/>
      <c r="J168" s="418"/>
    </row>
    <row r="169" spans="1:10" s="243" customFormat="1" hidden="1" x14ac:dyDescent="0.2">
      <c r="A169" s="326"/>
      <c r="B169" s="222">
        <v>13</v>
      </c>
      <c r="C169" s="224"/>
      <c r="D169" s="222"/>
      <c r="E169" s="223"/>
      <c r="F169" s="223"/>
      <c r="G169" s="223"/>
      <c r="H169" s="417"/>
      <c r="I169" s="417"/>
      <c r="J169" s="418"/>
    </row>
    <row r="170" spans="1:10" s="243" customFormat="1" hidden="1" x14ac:dyDescent="0.2">
      <c r="A170" s="326"/>
      <c r="B170" s="222">
        <v>14</v>
      </c>
      <c r="C170" s="229"/>
      <c r="D170" s="222"/>
      <c r="E170" s="223"/>
      <c r="F170" s="223"/>
      <c r="G170" s="223"/>
      <c r="H170" s="417"/>
      <c r="I170" s="417"/>
      <c r="J170" s="418"/>
    </row>
    <row r="171" spans="1:10" s="243" customFormat="1" x14ac:dyDescent="0.2">
      <c r="A171" s="326"/>
      <c r="B171" s="222">
        <v>2</v>
      </c>
      <c r="C171" s="224" t="s">
        <v>250</v>
      </c>
      <c r="D171" s="222">
        <v>302775028</v>
      </c>
      <c r="E171" s="223">
        <v>920</v>
      </c>
      <c r="F171" s="223">
        <v>3000</v>
      </c>
      <c r="G171" s="223"/>
      <c r="H171" s="417"/>
      <c r="I171" s="417"/>
      <c r="J171" s="418"/>
    </row>
    <row r="172" spans="1:10" s="243" customFormat="1" x14ac:dyDescent="0.2">
      <c r="A172" s="326"/>
      <c r="B172" s="222">
        <v>3</v>
      </c>
      <c r="C172" s="224" t="s">
        <v>251</v>
      </c>
      <c r="D172" s="222">
        <v>191459345</v>
      </c>
      <c r="E172" s="223">
        <v>1800</v>
      </c>
      <c r="F172" s="223"/>
      <c r="G172" s="223"/>
      <c r="H172" s="417"/>
      <c r="I172" s="417"/>
      <c r="J172" s="418"/>
    </row>
    <row r="173" spans="1:10" s="243" customFormat="1" x14ac:dyDescent="0.2">
      <c r="A173" s="326"/>
      <c r="B173" s="222">
        <v>4</v>
      </c>
      <c r="C173" s="224" t="s">
        <v>252</v>
      </c>
      <c r="D173" s="222">
        <v>303291539</v>
      </c>
      <c r="E173" s="223">
        <v>350</v>
      </c>
      <c r="F173" s="223"/>
      <c r="G173" s="223"/>
      <c r="H173" s="417"/>
      <c r="I173" s="417"/>
      <c r="J173" s="418"/>
    </row>
    <row r="174" spans="1:10" s="243" customFormat="1" hidden="1" x14ac:dyDescent="0.2">
      <c r="A174" s="326"/>
      <c r="B174" s="222">
        <v>18</v>
      </c>
      <c r="C174" s="224"/>
      <c r="D174" s="222"/>
      <c r="E174" s="223"/>
      <c r="F174" s="223"/>
      <c r="G174" s="223"/>
      <c r="H174" s="417"/>
      <c r="I174" s="417"/>
      <c r="J174" s="418"/>
    </row>
    <row r="175" spans="1:10" s="243" customFormat="1" hidden="1" x14ac:dyDescent="0.2">
      <c r="A175" s="326"/>
      <c r="B175" s="222">
        <v>19</v>
      </c>
      <c r="C175" s="224"/>
      <c r="D175" s="222"/>
      <c r="E175" s="223"/>
      <c r="F175" s="223"/>
      <c r="G175" s="223"/>
      <c r="H175" s="417"/>
      <c r="I175" s="417"/>
      <c r="J175" s="418"/>
    </row>
    <row r="176" spans="1:10" s="243" customFormat="1" hidden="1" x14ac:dyDescent="0.2">
      <c r="A176" s="326"/>
      <c r="B176" s="222">
        <v>20</v>
      </c>
      <c r="C176" s="224"/>
      <c r="D176" s="222"/>
      <c r="E176" s="223"/>
      <c r="F176" s="223"/>
      <c r="G176" s="223"/>
      <c r="H176" s="417"/>
      <c r="I176" s="417"/>
      <c r="J176" s="418"/>
    </row>
    <row r="177" spans="1:10" s="243" customFormat="1" x14ac:dyDescent="0.2">
      <c r="A177" s="326"/>
      <c r="B177" s="222">
        <v>5</v>
      </c>
      <c r="C177" s="224" t="s">
        <v>255</v>
      </c>
      <c r="D177" s="222">
        <v>302628028</v>
      </c>
      <c r="E177" s="223">
        <v>4420</v>
      </c>
      <c r="F177" s="223">
        <v>5640</v>
      </c>
      <c r="G177" s="223"/>
      <c r="H177" s="417"/>
      <c r="I177" s="417"/>
      <c r="J177" s="418"/>
    </row>
    <row r="178" spans="1:10" s="243" customFormat="1" x14ac:dyDescent="0.2">
      <c r="A178" s="326"/>
      <c r="B178" s="222">
        <v>6</v>
      </c>
      <c r="C178" s="224" t="s">
        <v>244</v>
      </c>
      <c r="D178" s="222">
        <v>304158890</v>
      </c>
      <c r="E178" s="223">
        <v>968</v>
      </c>
      <c r="F178" s="223">
        <v>1230</v>
      </c>
      <c r="G178" s="223"/>
      <c r="H178" s="417"/>
      <c r="I178" s="417"/>
      <c r="J178" s="418"/>
    </row>
    <row r="179" spans="1:10" s="243" customFormat="1" hidden="1" x14ac:dyDescent="0.2">
      <c r="A179" s="326"/>
      <c r="B179" s="222">
        <v>23</v>
      </c>
      <c r="C179" s="226"/>
      <c r="D179" s="222"/>
      <c r="E179" s="223"/>
      <c r="F179" s="223"/>
      <c r="G179" s="223"/>
      <c r="H179" s="417"/>
      <c r="I179" s="417"/>
      <c r="J179" s="418"/>
    </row>
    <row r="180" spans="1:10" s="243" customFormat="1" hidden="1" x14ac:dyDescent="0.2">
      <c r="A180" s="326"/>
      <c r="B180" s="222">
        <v>24</v>
      </c>
      <c r="C180" s="226"/>
      <c r="D180" s="222"/>
      <c r="E180" s="223"/>
      <c r="F180" s="223"/>
      <c r="G180" s="223"/>
      <c r="H180" s="417"/>
      <c r="I180" s="417"/>
      <c r="J180" s="418"/>
    </row>
    <row r="181" spans="1:10" s="243" customFormat="1" hidden="1" x14ac:dyDescent="0.2">
      <c r="A181" s="326"/>
      <c r="B181" s="222">
        <v>25</v>
      </c>
      <c r="C181" s="226"/>
      <c r="D181" s="245"/>
      <c r="E181" s="223"/>
      <c r="F181" s="223"/>
      <c r="G181" s="223"/>
      <c r="H181" s="417"/>
      <c r="I181" s="417"/>
      <c r="J181" s="418"/>
    </row>
    <row r="182" spans="1:10" s="243" customFormat="1" hidden="1" x14ac:dyDescent="0.2">
      <c r="A182" s="326"/>
      <c r="B182" s="222">
        <v>26</v>
      </c>
      <c r="C182" s="226"/>
      <c r="D182" s="424"/>
      <c r="E182" s="223"/>
      <c r="F182" s="223"/>
      <c r="G182" s="223"/>
      <c r="H182" s="417"/>
      <c r="I182" s="417"/>
      <c r="J182" s="418"/>
    </row>
    <row r="183" spans="1:10" s="243" customFormat="1" hidden="1" x14ac:dyDescent="0.2">
      <c r="A183" s="326"/>
      <c r="B183" s="222">
        <v>27</v>
      </c>
      <c r="C183" s="226"/>
      <c r="D183" s="263"/>
      <c r="E183" s="223"/>
      <c r="F183" s="223"/>
      <c r="G183" s="223"/>
      <c r="H183" s="417"/>
      <c r="I183" s="417"/>
      <c r="J183" s="418"/>
    </row>
    <row r="184" spans="1:10" s="243" customFormat="1" x14ac:dyDescent="0.2">
      <c r="A184" s="326"/>
      <c r="B184" s="222">
        <v>7</v>
      </c>
      <c r="C184" s="226" t="s">
        <v>377</v>
      </c>
      <c r="D184" s="424">
        <v>304453129</v>
      </c>
      <c r="E184" s="223">
        <v>3100</v>
      </c>
      <c r="F184" s="223">
        <v>2695</v>
      </c>
      <c r="G184" s="223"/>
      <c r="H184" s="417"/>
      <c r="I184" s="417"/>
      <c r="J184" s="418"/>
    </row>
    <row r="185" spans="1:10" s="243" customFormat="1" x14ac:dyDescent="0.2">
      <c r="A185" s="326"/>
      <c r="B185" s="222">
        <v>8</v>
      </c>
      <c r="C185" s="226" t="s">
        <v>264</v>
      </c>
      <c r="D185" s="262">
        <v>179722890</v>
      </c>
      <c r="E185" s="223">
        <v>350</v>
      </c>
      <c r="F185" s="223"/>
      <c r="G185" s="223"/>
      <c r="H185" s="417"/>
      <c r="I185" s="417"/>
      <c r="J185" s="418"/>
    </row>
    <row r="186" spans="1:10" s="243" customFormat="1" hidden="1" x14ac:dyDescent="0.2">
      <c r="A186" s="326"/>
      <c r="B186" s="222">
        <v>30</v>
      </c>
      <c r="C186" s="226"/>
      <c r="D186" s="262"/>
      <c r="E186" s="223"/>
      <c r="F186" s="223"/>
      <c r="G186" s="223"/>
      <c r="H186" s="425"/>
      <c r="I186" s="417"/>
      <c r="J186" s="418"/>
    </row>
    <row r="187" spans="1:10" s="243" customFormat="1" hidden="1" x14ac:dyDescent="0.2">
      <c r="A187" s="326"/>
      <c r="B187" s="222">
        <v>31</v>
      </c>
      <c r="C187" s="226"/>
      <c r="D187" s="263"/>
      <c r="E187" s="223"/>
      <c r="F187" s="223"/>
      <c r="G187" s="223"/>
      <c r="H187" s="417"/>
      <c r="I187" s="417"/>
      <c r="J187" s="418"/>
    </row>
    <row r="188" spans="1:10" s="243" customFormat="1" hidden="1" x14ac:dyDescent="0.2">
      <c r="A188" s="326"/>
      <c r="B188" s="222">
        <v>32</v>
      </c>
      <c r="C188" s="226"/>
      <c r="D188" s="483"/>
      <c r="E188" s="223"/>
      <c r="F188" s="223"/>
      <c r="G188" s="223"/>
      <c r="H188" s="417"/>
      <c r="I188" s="417"/>
      <c r="J188" s="418"/>
    </row>
    <row r="189" spans="1:10" s="243" customFormat="1" hidden="1" x14ac:dyDescent="0.2">
      <c r="A189" s="326"/>
      <c r="B189" s="222">
        <v>33</v>
      </c>
      <c r="C189" s="226"/>
      <c r="D189" s="483"/>
      <c r="E189" s="223"/>
      <c r="F189" s="223"/>
      <c r="G189" s="223"/>
      <c r="H189" s="417"/>
      <c r="I189" s="417"/>
      <c r="J189" s="418"/>
    </row>
    <row r="190" spans="1:10" s="243" customFormat="1" x14ac:dyDescent="0.2">
      <c r="A190" s="326"/>
      <c r="B190" s="222">
        <v>9</v>
      </c>
      <c r="C190" s="226" t="s">
        <v>265</v>
      </c>
      <c r="D190" s="263">
        <v>179725324</v>
      </c>
      <c r="E190" s="223">
        <v>2170</v>
      </c>
      <c r="F190" s="223">
        <v>1150</v>
      </c>
      <c r="G190" s="223"/>
      <c r="H190" s="417"/>
      <c r="I190" s="417"/>
      <c r="J190" s="418"/>
    </row>
    <row r="191" spans="1:10" s="243" customFormat="1" x14ac:dyDescent="0.2">
      <c r="A191" s="326"/>
      <c r="B191" s="222">
        <v>10</v>
      </c>
      <c r="C191" s="226" t="s">
        <v>378</v>
      </c>
      <c r="D191" s="263">
        <v>306047586</v>
      </c>
      <c r="E191" s="223">
        <v>2790</v>
      </c>
      <c r="F191" s="223">
        <v>3745</v>
      </c>
      <c r="G191" s="223"/>
      <c r="H191" s="417"/>
      <c r="I191" s="417"/>
      <c r="J191" s="418"/>
    </row>
    <row r="192" spans="1:10" s="243" customFormat="1" ht="14.25" x14ac:dyDescent="0.2">
      <c r="A192" s="326"/>
      <c r="B192" s="222">
        <v>11</v>
      </c>
      <c r="C192" s="226" t="s">
        <v>429</v>
      </c>
      <c r="D192" s="699">
        <v>302929679</v>
      </c>
      <c r="E192" s="223"/>
      <c r="F192" s="223">
        <v>700</v>
      </c>
      <c r="G192" s="223"/>
      <c r="H192" s="417"/>
      <c r="I192" s="417"/>
      <c r="J192" s="418"/>
    </row>
    <row r="193" spans="1:10" s="243" customFormat="1" ht="14.25" x14ac:dyDescent="0.2">
      <c r="A193" s="326"/>
      <c r="B193" s="222">
        <v>12</v>
      </c>
      <c r="C193" s="226" t="s">
        <v>430</v>
      </c>
      <c r="D193" s="700">
        <v>304763875</v>
      </c>
      <c r="E193" s="223"/>
      <c r="F193" s="223">
        <v>240</v>
      </c>
      <c r="G193" s="223"/>
      <c r="H193" s="417"/>
      <c r="I193" s="417"/>
      <c r="J193" s="418"/>
    </row>
    <row r="194" spans="1:10" s="243" customFormat="1" ht="14.25" x14ac:dyDescent="0.2">
      <c r="A194" s="326"/>
      <c r="B194" s="222">
        <v>13</v>
      </c>
      <c r="C194" s="226" t="s">
        <v>431</v>
      </c>
      <c r="D194" s="700">
        <v>306646949</v>
      </c>
      <c r="E194" s="223"/>
      <c r="F194" s="223">
        <v>997</v>
      </c>
      <c r="G194" s="223"/>
      <c r="H194" s="417"/>
      <c r="I194" s="417"/>
      <c r="J194" s="418"/>
    </row>
    <row r="195" spans="1:10" s="243" customFormat="1" x14ac:dyDescent="0.2">
      <c r="A195" s="326"/>
      <c r="B195" s="222">
        <v>14</v>
      </c>
      <c r="C195" s="226" t="s">
        <v>266</v>
      </c>
      <c r="D195" s="650">
        <v>191926699</v>
      </c>
      <c r="E195" s="223">
        <v>1900</v>
      </c>
      <c r="F195" s="223">
        <v>2100</v>
      </c>
      <c r="G195" s="223"/>
      <c r="H195" s="417"/>
      <c r="I195" s="417"/>
      <c r="J195" s="418"/>
    </row>
    <row r="196" spans="1:10" s="243" customFormat="1" hidden="1" x14ac:dyDescent="0.2">
      <c r="A196" s="326"/>
      <c r="B196" s="334"/>
      <c r="C196" s="338"/>
      <c r="D196" s="649"/>
      <c r="E196" s="223"/>
      <c r="F196" s="223"/>
      <c r="G196" s="223"/>
      <c r="H196" s="417"/>
      <c r="I196" s="417"/>
      <c r="J196" s="418"/>
    </row>
    <row r="197" spans="1:10" s="243" customFormat="1" hidden="1" x14ac:dyDescent="0.2">
      <c r="A197" s="326"/>
      <c r="B197" s="334"/>
      <c r="C197" s="338"/>
      <c r="D197" s="336"/>
      <c r="E197" s="223"/>
      <c r="F197" s="223"/>
      <c r="G197" s="223"/>
      <c r="H197" s="417"/>
      <c r="I197" s="417"/>
      <c r="J197" s="418"/>
    </row>
    <row r="198" spans="1:10" s="243" customFormat="1" hidden="1" x14ac:dyDescent="0.2">
      <c r="A198" s="326"/>
      <c r="B198" s="334"/>
      <c r="C198" s="338"/>
      <c r="D198" s="336"/>
      <c r="E198" s="223"/>
      <c r="F198" s="223"/>
      <c r="G198" s="223"/>
      <c r="H198" s="417"/>
      <c r="I198" s="417"/>
      <c r="J198" s="418"/>
    </row>
    <row r="199" spans="1:10" s="243" customFormat="1" hidden="1" x14ac:dyDescent="0.2">
      <c r="A199" s="326"/>
      <c r="B199" s="334"/>
      <c r="C199" s="338"/>
      <c r="D199" s="336"/>
      <c r="E199" s="223"/>
      <c r="F199" s="223"/>
      <c r="G199" s="223"/>
      <c r="H199" s="417"/>
      <c r="I199" s="417"/>
      <c r="J199" s="418"/>
    </row>
    <row r="200" spans="1:10" s="243" customFormat="1" hidden="1" x14ac:dyDescent="0.2">
      <c r="A200" s="326"/>
      <c r="B200" s="334"/>
      <c r="C200" s="338"/>
      <c r="D200" s="336"/>
      <c r="E200" s="223"/>
      <c r="F200" s="223"/>
      <c r="G200" s="223"/>
      <c r="H200" s="417"/>
      <c r="I200" s="417"/>
      <c r="J200" s="418"/>
    </row>
    <row r="201" spans="1:10" s="243" customFormat="1" hidden="1" x14ac:dyDescent="0.2">
      <c r="A201" s="326"/>
      <c r="B201" s="334"/>
      <c r="C201" s="338"/>
      <c r="D201" s="336"/>
      <c r="E201" s="223"/>
      <c r="F201" s="223"/>
      <c r="G201" s="223"/>
      <c r="H201" s="417"/>
      <c r="I201" s="417"/>
      <c r="J201" s="418"/>
    </row>
    <row r="202" spans="1:10" s="243" customFormat="1" hidden="1" x14ac:dyDescent="0.2">
      <c r="A202" s="326"/>
      <c r="B202" s="334"/>
      <c r="C202" s="338"/>
      <c r="D202" s="336"/>
      <c r="E202" s="223"/>
      <c r="F202" s="223"/>
      <c r="G202" s="223"/>
      <c r="H202" s="417"/>
      <c r="I202" s="417"/>
      <c r="J202" s="418"/>
    </row>
    <row r="203" spans="1:10" s="243" customFormat="1" hidden="1" x14ac:dyDescent="0.2">
      <c r="A203" s="326"/>
      <c r="B203" s="334"/>
      <c r="D203" s="336"/>
      <c r="E203" s="223"/>
      <c r="F203" s="223"/>
      <c r="G203" s="223"/>
      <c r="H203" s="417"/>
      <c r="I203" s="417"/>
      <c r="J203" s="418"/>
    </row>
    <row r="204" spans="1:10" s="243" customFormat="1" hidden="1" x14ac:dyDescent="0.2">
      <c r="A204" s="326"/>
      <c r="B204" s="334"/>
      <c r="C204" s="338"/>
      <c r="D204" s="336"/>
      <c r="E204" s="223"/>
      <c r="F204" s="223"/>
      <c r="G204" s="223"/>
      <c r="H204" s="417"/>
      <c r="I204" s="417"/>
      <c r="J204" s="418"/>
    </row>
    <row r="205" spans="1:10" s="243" customFormat="1" hidden="1" x14ac:dyDescent="0.2">
      <c r="A205" s="326"/>
      <c r="B205" s="334"/>
      <c r="C205" s="338"/>
      <c r="D205" s="336"/>
      <c r="E205" s="223"/>
      <c r="F205" s="223"/>
      <c r="G205" s="223"/>
      <c r="H205" s="417"/>
      <c r="I205" s="417"/>
      <c r="J205" s="418"/>
    </row>
    <row r="206" spans="1:10" s="243" customFormat="1" hidden="1" x14ac:dyDescent="0.2">
      <c r="A206" s="326"/>
      <c r="B206" s="334"/>
      <c r="C206" s="338"/>
      <c r="D206" s="336"/>
      <c r="E206" s="223"/>
      <c r="F206" s="223"/>
      <c r="G206" s="223"/>
      <c r="H206" s="417"/>
      <c r="I206" s="417"/>
      <c r="J206" s="418"/>
    </row>
    <row r="207" spans="1:10" s="243" customFormat="1" x14ac:dyDescent="0.2">
      <c r="A207" s="340"/>
      <c r="B207" s="341"/>
      <c r="C207" s="342" t="s">
        <v>32</v>
      </c>
      <c r="D207" s="341"/>
      <c r="E207" s="343">
        <f>SUM(E106:E195)</f>
        <v>339412</v>
      </c>
      <c r="F207" s="343">
        <f t="shared" ref="F207:H207" si="1">SUM(F106:F206)</f>
        <v>446545</v>
      </c>
      <c r="G207" s="343">
        <f t="shared" si="1"/>
        <v>0</v>
      </c>
      <c r="H207" s="343">
        <f t="shared" si="1"/>
        <v>0</v>
      </c>
      <c r="I207" s="343">
        <f>SUM(I106:I206)</f>
        <v>0</v>
      </c>
      <c r="J207" s="426"/>
    </row>
    <row r="208" spans="1:10" s="243" customFormat="1" x14ac:dyDescent="0.2">
      <c r="A208" s="311"/>
      <c r="B208" s="312"/>
      <c r="C208" s="313"/>
      <c r="D208" s="312"/>
      <c r="E208" s="314"/>
      <c r="F208" s="314"/>
      <c r="G208" s="314"/>
      <c r="H208" s="314"/>
      <c r="I208" s="427"/>
      <c r="J208" s="413"/>
    </row>
    <row r="209" spans="1:10" s="243" customFormat="1" x14ac:dyDescent="0.2">
      <c r="A209" s="344" t="s">
        <v>37</v>
      </c>
      <c r="B209" s="345"/>
      <c r="C209" s="346"/>
      <c r="D209" s="345"/>
      <c r="E209" s="347"/>
      <c r="F209" s="347"/>
      <c r="G209" s="347"/>
      <c r="H209" s="347"/>
      <c r="I209" s="428"/>
      <c r="J209" s="429"/>
    </row>
    <row r="210" spans="1:10" s="243" customFormat="1" x14ac:dyDescent="0.2">
      <c r="A210" s="645" t="s">
        <v>149</v>
      </c>
      <c r="B210" s="265"/>
      <c r="C210" s="348"/>
      <c r="D210" s="265"/>
      <c r="E210" s="251"/>
      <c r="F210" s="251"/>
      <c r="G210" s="251"/>
      <c r="H210" s="251"/>
      <c r="I210" s="430"/>
      <c r="J210" s="404"/>
    </row>
    <row r="211" spans="1:10" s="243" customFormat="1" x14ac:dyDescent="0.2">
      <c r="B211" s="234">
        <v>1</v>
      </c>
      <c r="C211" s="221" t="s">
        <v>122</v>
      </c>
      <c r="D211" s="245">
        <v>302529838</v>
      </c>
      <c r="E211" s="223">
        <v>3170</v>
      </c>
      <c r="F211" s="223">
        <v>3600</v>
      </c>
      <c r="G211" s="223"/>
      <c r="H211" s="223"/>
      <c r="I211" s="223"/>
      <c r="J211" s="418"/>
    </row>
    <row r="212" spans="1:10" s="243" customFormat="1" x14ac:dyDescent="0.2">
      <c r="A212" s="288"/>
      <c r="B212" s="431">
        <v>2</v>
      </c>
      <c r="C212" s="241" t="s">
        <v>156</v>
      </c>
      <c r="D212" s="248">
        <v>300155270</v>
      </c>
      <c r="E212" s="223">
        <v>1600</v>
      </c>
      <c r="F212" s="223"/>
      <c r="G212" s="223"/>
      <c r="H212" s="223"/>
      <c r="I212" s="223"/>
      <c r="J212" s="418"/>
    </row>
    <row r="213" spans="1:10" s="243" customFormat="1" x14ac:dyDescent="0.2">
      <c r="A213" s="288"/>
      <c r="B213" s="431">
        <v>3</v>
      </c>
      <c r="C213" s="242" t="s">
        <v>157</v>
      </c>
      <c r="D213" s="247">
        <v>179722890</v>
      </c>
      <c r="E213" s="223">
        <v>1560</v>
      </c>
      <c r="F213" s="223"/>
      <c r="G213" s="223"/>
      <c r="H213" s="223"/>
      <c r="I213" s="223"/>
      <c r="J213" s="418"/>
    </row>
    <row r="214" spans="1:10" s="243" customFormat="1" x14ac:dyDescent="0.2">
      <c r="A214" s="288"/>
      <c r="B214" s="431">
        <v>4</v>
      </c>
      <c r="C214" s="242" t="s">
        <v>158</v>
      </c>
      <c r="D214" s="217">
        <v>300123995</v>
      </c>
      <c r="E214" s="223">
        <v>1850</v>
      </c>
      <c r="F214" s="223"/>
      <c r="G214" s="223"/>
      <c r="H214" s="223"/>
      <c r="I214" s="223"/>
      <c r="J214" s="418"/>
    </row>
    <row r="215" spans="1:10" s="243" customFormat="1" x14ac:dyDescent="0.2">
      <c r="A215" s="288"/>
      <c r="B215" s="431">
        <v>5</v>
      </c>
      <c r="C215" s="242" t="s">
        <v>159</v>
      </c>
      <c r="D215" s="217">
        <v>301067745</v>
      </c>
      <c r="E215" s="223">
        <v>2000</v>
      </c>
      <c r="F215" s="223">
        <v>1500</v>
      </c>
      <c r="G215" s="223"/>
      <c r="H215" s="223"/>
      <c r="I215" s="223"/>
      <c r="J215" s="418"/>
    </row>
    <row r="216" spans="1:10" s="243" customFormat="1" x14ac:dyDescent="0.2">
      <c r="A216" s="288"/>
      <c r="B216" s="431">
        <v>6</v>
      </c>
      <c r="C216" s="242" t="s">
        <v>160</v>
      </c>
      <c r="D216" s="217">
        <v>300058679</v>
      </c>
      <c r="E216" s="223">
        <v>1500</v>
      </c>
      <c r="F216" s="223"/>
      <c r="G216" s="223"/>
      <c r="H216" s="223"/>
      <c r="I216" s="223"/>
      <c r="J216" s="418"/>
    </row>
    <row r="217" spans="1:10" s="243" customFormat="1" x14ac:dyDescent="0.2">
      <c r="A217" s="288"/>
      <c r="B217" s="431">
        <v>7</v>
      </c>
      <c r="C217" s="242" t="s">
        <v>131</v>
      </c>
      <c r="D217" s="239">
        <v>300110916</v>
      </c>
      <c r="E217" s="223">
        <v>500</v>
      </c>
      <c r="F217" s="223"/>
      <c r="G217" s="223"/>
      <c r="H217" s="223"/>
      <c r="I217" s="223"/>
      <c r="J217" s="418"/>
    </row>
    <row r="218" spans="1:10" s="243" customFormat="1" x14ac:dyDescent="0.2">
      <c r="A218" s="288"/>
      <c r="B218" s="431"/>
      <c r="C218" s="701" t="s">
        <v>189</v>
      </c>
      <c r="D218" s="263">
        <v>300560354</v>
      </c>
      <c r="E218" s="223"/>
      <c r="F218" s="223">
        <v>4383</v>
      </c>
      <c r="G218" s="223"/>
      <c r="H218" s="223"/>
      <c r="I218" s="223"/>
      <c r="J218" s="418"/>
    </row>
    <row r="219" spans="1:10" s="243" customFormat="1" x14ac:dyDescent="0.2">
      <c r="A219" s="326"/>
      <c r="B219" s="234">
        <v>8</v>
      </c>
      <c r="C219" s="241" t="s">
        <v>161</v>
      </c>
      <c r="D219" s="247">
        <v>179725324</v>
      </c>
      <c r="E219" s="223">
        <v>500</v>
      </c>
      <c r="F219" s="223"/>
      <c r="G219" s="223"/>
      <c r="H219" s="223"/>
      <c r="I219" s="223"/>
      <c r="J219" s="418"/>
    </row>
    <row r="220" spans="1:10" s="243" customFormat="1" hidden="1" x14ac:dyDescent="0.2">
      <c r="A220" s="326"/>
      <c r="B220" s="234"/>
      <c r="C220" s="228"/>
      <c r="D220" s="222"/>
      <c r="E220" s="223"/>
      <c r="F220" s="223"/>
      <c r="G220" s="223"/>
      <c r="H220" s="223"/>
      <c r="I220" s="223"/>
      <c r="J220" s="418"/>
    </row>
    <row r="221" spans="1:10" s="243" customFormat="1" x14ac:dyDescent="0.2">
      <c r="A221" s="655" t="s">
        <v>386</v>
      </c>
      <c r="B221" s="265"/>
      <c r="C221" s="660"/>
      <c r="D221" s="250"/>
      <c r="E221" s="251"/>
      <c r="F221" s="251"/>
      <c r="G221" s="251"/>
      <c r="H221" s="251"/>
      <c r="I221" s="251"/>
      <c r="J221" s="404"/>
    </row>
    <row r="222" spans="1:10" s="243" customFormat="1" x14ac:dyDescent="0.2">
      <c r="A222" s="326"/>
      <c r="B222" s="234">
        <v>1</v>
      </c>
      <c r="C222" s="259" t="s">
        <v>168</v>
      </c>
      <c r="D222" s="262">
        <v>302512714</v>
      </c>
      <c r="E222" s="223">
        <v>8600</v>
      </c>
      <c r="F222" s="223">
        <v>15000</v>
      </c>
      <c r="G222" s="223"/>
      <c r="H222" s="223"/>
      <c r="I222" s="223"/>
      <c r="J222" s="418"/>
    </row>
    <row r="223" spans="1:10" s="243" customFormat="1" x14ac:dyDescent="0.2">
      <c r="A223" s="326"/>
      <c r="B223" s="234">
        <v>2</v>
      </c>
      <c r="C223" s="661" t="s">
        <v>387</v>
      </c>
      <c r="D223" s="247">
        <v>303070487</v>
      </c>
      <c r="E223" s="223">
        <v>16400</v>
      </c>
      <c r="F223" s="223">
        <v>11250</v>
      </c>
      <c r="G223" s="223"/>
      <c r="H223" s="223"/>
      <c r="I223" s="223"/>
      <c r="J223" s="418"/>
    </row>
    <row r="224" spans="1:10" s="243" customFormat="1" x14ac:dyDescent="0.2">
      <c r="A224" s="484" t="s">
        <v>105</v>
      </c>
      <c r="B224" s="265"/>
      <c r="C224" s="249"/>
      <c r="D224" s="250"/>
      <c r="E224" s="251"/>
      <c r="F224" s="251"/>
      <c r="G224" s="251"/>
      <c r="H224" s="251"/>
      <c r="I224" s="223"/>
      <c r="J224" s="418"/>
    </row>
    <row r="225" spans="1:10" s="243" customFormat="1" x14ac:dyDescent="0.2">
      <c r="A225" s="463"/>
      <c r="B225" s="234">
        <v>1</v>
      </c>
      <c r="C225" s="241" t="s">
        <v>166</v>
      </c>
      <c r="D225" s="248">
        <v>302923726</v>
      </c>
      <c r="E225" s="223">
        <v>392</v>
      </c>
      <c r="F225" s="223">
        <v>1500</v>
      </c>
      <c r="G225" s="223"/>
      <c r="H225" s="223"/>
      <c r="I225" s="223"/>
      <c r="J225" s="418"/>
    </row>
    <row r="226" spans="1:10" s="243" customFormat="1" x14ac:dyDescent="0.2">
      <c r="A226" s="326"/>
      <c r="B226" s="234">
        <v>2</v>
      </c>
      <c r="C226" s="241" t="s">
        <v>242</v>
      </c>
      <c r="D226" s="248">
        <v>291459150</v>
      </c>
      <c r="E226" s="223">
        <v>4900</v>
      </c>
      <c r="F226" s="223"/>
      <c r="G226" s="223"/>
      <c r="H226" s="223"/>
      <c r="I226" s="223"/>
      <c r="J226" s="418"/>
    </row>
    <row r="227" spans="1:10" s="243" customFormat="1" x14ac:dyDescent="0.2">
      <c r="A227" s="326"/>
      <c r="B227" s="234">
        <v>3</v>
      </c>
      <c r="C227" s="241" t="s">
        <v>167</v>
      </c>
      <c r="D227" s="246"/>
      <c r="E227" s="223">
        <v>296</v>
      </c>
      <c r="F227" s="223"/>
      <c r="G227" s="223"/>
      <c r="H227" s="223"/>
      <c r="I227" s="223"/>
      <c r="J227" s="418"/>
    </row>
    <row r="228" spans="1:10" s="243" customFormat="1" ht="14.25" x14ac:dyDescent="0.2">
      <c r="A228" s="326"/>
      <c r="B228" s="234">
        <v>4</v>
      </c>
      <c r="C228" s="241" t="s">
        <v>434</v>
      </c>
      <c r="D228" s="699">
        <v>306649728</v>
      </c>
      <c r="E228" s="223"/>
      <c r="F228" s="223">
        <v>350</v>
      </c>
      <c r="G228" s="223"/>
      <c r="H228" s="223"/>
      <c r="I228" s="223"/>
      <c r="J228" s="418"/>
    </row>
    <row r="229" spans="1:10" s="243" customFormat="1" x14ac:dyDescent="0.2">
      <c r="A229" s="326"/>
      <c r="B229" s="234">
        <v>5</v>
      </c>
      <c r="C229" s="241" t="s">
        <v>433</v>
      </c>
      <c r="D229" s="222">
        <v>300560354</v>
      </c>
      <c r="E229" s="223"/>
      <c r="F229" s="223">
        <v>1500</v>
      </c>
      <c r="G229" s="223"/>
      <c r="H229" s="223"/>
      <c r="I229" s="223"/>
      <c r="J229" s="418"/>
    </row>
    <row r="230" spans="1:10" s="243" customFormat="1" x14ac:dyDescent="0.2">
      <c r="A230" s="326"/>
      <c r="B230" s="234">
        <v>6</v>
      </c>
      <c r="C230" s="241" t="s">
        <v>203</v>
      </c>
      <c r="D230" s="232">
        <v>306043755</v>
      </c>
      <c r="E230" s="223"/>
      <c r="F230" s="223">
        <v>13000</v>
      </c>
      <c r="G230" s="223"/>
      <c r="H230" s="223"/>
      <c r="I230" s="223"/>
      <c r="J230" s="418"/>
    </row>
    <row r="231" spans="1:10" s="243" customFormat="1" x14ac:dyDescent="0.2">
      <c r="A231" s="326"/>
      <c r="B231" s="234">
        <v>7</v>
      </c>
      <c r="C231" s="225" t="s">
        <v>162</v>
      </c>
      <c r="D231" s="222"/>
      <c r="E231" s="223">
        <v>14100</v>
      </c>
      <c r="F231" s="223"/>
      <c r="G231" s="223"/>
      <c r="H231" s="223"/>
      <c r="I231" s="223"/>
      <c r="J231" s="418"/>
    </row>
    <row r="232" spans="1:10" s="243" customFormat="1" hidden="1" x14ac:dyDescent="0.2">
      <c r="A232" s="326"/>
      <c r="B232" s="234"/>
      <c r="C232" s="224"/>
      <c r="D232" s="222"/>
      <c r="E232" s="223"/>
      <c r="F232" s="223"/>
      <c r="G232" s="223"/>
      <c r="H232" s="223"/>
      <c r="I232" s="223"/>
      <c r="J232" s="418"/>
    </row>
    <row r="233" spans="1:10" s="243" customFormat="1" x14ac:dyDescent="0.2">
      <c r="A233" s="484" t="s">
        <v>111</v>
      </c>
      <c r="B233" s="265"/>
      <c r="C233" s="252"/>
      <c r="D233" s="250"/>
      <c r="E233" s="251"/>
      <c r="F233" s="251"/>
      <c r="G233" s="251"/>
      <c r="H233" s="251"/>
      <c r="I233" s="223"/>
      <c r="J233" s="418"/>
    </row>
    <row r="234" spans="1:10" s="243" customFormat="1" x14ac:dyDescent="0.2">
      <c r="A234" s="463"/>
      <c r="B234" s="234">
        <v>1</v>
      </c>
      <c r="C234" s="259" t="s">
        <v>168</v>
      </c>
      <c r="D234" s="262">
        <v>302512714</v>
      </c>
      <c r="E234" s="223">
        <v>8782</v>
      </c>
      <c r="F234" s="223">
        <v>24774</v>
      </c>
      <c r="G234" s="223"/>
      <c r="H234" s="223"/>
      <c r="I234" s="223"/>
      <c r="J234" s="418"/>
    </row>
    <row r="235" spans="1:10" s="243" customFormat="1" x14ac:dyDescent="0.2">
      <c r="A235" s="288"/>
      <c r="B235" s="234">
        <v>2</v>
      </c>
      <c r="C235" s="260" t="s">
        <v>169</v>
      </c>
      <c r="D235" s="248">
        <v>302952514</v>
      </c>
      <c r="E235" s="223">
        <v>2000</v>
      </c>
      <c r="F235" s="223">
        <v>350</v>
      </c>
      <c r="G235" s="223"/>
      <c r="H235" s="223"/>
      <c r="I235" s="223"/>
      <c r="J235" s="418"/>
    </row>
    <row r="236" spans="1:10" s="243" customFormat="1" x14ac:dyDescent="0.2">
      <c r="A236" s="288"/>
      <c r="B236" s="234">
        <v>3</v>
      </c>
      <c r="C236" s="260" t="s">
        <v>139</v>
      </c>
      <c r="D236" s="263">
        <v>302419103</v>
      </c>
      <c r="E236" s="223">
        <v>932</v>
      </c>
      <c r="F236" s="223">
        <v>400</v>
      </c>
      <c r="G236" s="223"/>
      <c r="H236" s="223"/>
      <c r="I236" s="223"/>
      <c r="J236" s="418"/>
    </row>
    <row r="237" spans="1:10" s="243" customFormat="1" x14ac:dyDescent="0.2">
      <c r="A237" s="288"/>
      <c r="B237" s="234">
        <v>4</v>
      </c>
      <c r="C237" s="260" t="s">
        <v>170</v>
      </c>
      <c r="D237" s="263">
        <v>300123995</v>
      </c>
      <c r="E237" s="223">
        <v>1190</v>
      </c>
      <c r="F237" s="223"/>
      <c r="G237" s="223"/>
      <c r="H237" s="223"/>
      <c r="I237" s="223"/>
      <c r="J237" s="418"/>
    </row>
    <row r="238" spans="1:10" s="243" customFormat="1" x14ac:dyDescent="0.2">
      <c r="A238" s="288"/>
      <c r="B238" s="234">
        <v>5</v>
      </c>
      <c r="C238" s="260" t="s">
        <v>133</v>
      </c>
      <c r="D238" s="263">
        <v>300074854</v>
      </c>
      <c r="E238" s="223">
        <v>1050</v>
      </c>
      <c r="F238" s="223"/>
      <c r="G238" s="223"/>
      <c r="H238" s="223"/>
      <c r="I238" s="223"/>
      <c r="J238" s="418"/>
    </row>
    <row r="239" spans="1:10" s="243" customFormat="1" x14ac:dyDescent="0.2">
      <c r="A239" s="288"/>
      <c r="B239" s="234">
        <v>6</v>
      </c>
      <c r="C239" s="260" t="s">
        <v>174</v>
      </c>
      <c r="D239" s="263">
        <v>300104429</v>
      </c>
      <c r="E239" s="223">
        <v>400</v>
      </c>
      <c r="F239" s="223"/>
      <c r="G239" s="223"/>
      <c r="H239" s="223"/>
      <c r="I239" s="223"/>
      <c r="J239" s="418"/>
    </row>
    <row r="240" spans="1:10" s="243" customFormat="1" x14ac:dyDescent="0.2">
      <c r="A240" s="326"/>
      <c r="B240" s="234">
        <v>7</v>
      </c>
      <c r="C240" s="261" t="s">
        <v>176</v>
      </c>
      <c r="D240" s="248">
        <v>303291539</v>
      </c>
      <c r="E240" s="223">
        <v>600</v>
      </c>
      <c r="F240" s="223"/>
      <c r="G240" s="223"/>
      <c r="H240" s="223"/>
      <c r="I240" s="223"/>
      <c r="J240" s="418"/>
    </row>
    <row r="241" spans="1:10" s="243" customFormat="1" x14ac:dyDescent="0.2">
      <c r="A241" s="326"/>
      <c r="B241" s="234">
        <v>8</v>
      </c>
      <c r="C241" s="261" t="s">
        <v>177</v>
      </c>
      <c r="D241" s="248">
        <v>125447177</v>
      </c>
      <c r="E241" s="223">
        <v>7300</v>
      </c>
      <c r="F241" s="223">
        <v>1000</v>
      </c>
      <c r="G241" s="223"/>
      <c r="H241" s="223"/>
      <c r="I241" s="223"/>
      <c r="J241" s="418"/>
    </row>
    <row r="242" spans="1:10" s="243" customFormat="1" x14ac:dyDescent="0.2">
      <c r="A242" s="326"/>
      <c r="B242" s="234">
        <v>9</v>
      </c>
      <c r="C242" s="261" t="s">
        <v>178</v>
      </c>
      <c r="D242" s="248">
        <v>302811061</v>
      </c>
      <c r="E242" s="223">
        <v>1000</v>
      </c>
      <c r="F242" s="223"/>
      <c r="G242" s="223"/>
      <c r="H242" s="223"/>
      <c r="I242" s="223"/>
      <c r="J242" s="418"/>
    </row>
    <row r="243" spans="1:10" s="243" customFormat="1" x14ac:dyDescent="0.2">
      <c r="A243" s="326"/>
      <c r="B243" s="234">
        <v>10</v>
      </c>
      <c r="C243" s="244" t="s">
        <v>179</v>
      </c>
      <c r="D243" s="248">
        <v>306278319</v>
      </c>
      <c r="E243" s="223">
        <v>360</v>
      </c>
      <c r="F243" s="223">
        <v>200</v>
      </c>
      <c r="G243" s="223"/>
      <c r="H243" s="223"/>
      <c r="I243" s="223"/>
      <c r="J243" s="418"/>
    </row>
    <row r="244" spans="1:10" s="243" customFormat="1" x14ac:dyDescent="0.2">
      <c r="A244" s="326"/>
      <c r="B244" s="234">
        <v>11</v>
      </c>
      <c r="C244" s="224" t="s">
        <v>180</v>
      </c>
      <c r="D244" s="263">
        <v>300058679</v>
      </c>
      <c r="E244" s="223">
        <v>200</v>
      </c>
      <c r="F244" s="223"/>
      <c r="G244" s="223"/>
      <c r="H244" s="223"/>
      <c r="I244" s="223"/>
      <c r="J244" s="418"/>
    </row>
    <row r="245" spans="1:10" s="243" customFormat="1" x14ac:dyDescent="0.2">
      <c r="A245" s="326"/>
      <c r="B245" s="234">
        <v>12</v>
      </c>
      <c r="C245" s="224" t="s">
        <v>181</v>
      </c>
      <c r="D245" s="248">
        <v>191972732</v>
      </c>
      <c r="E245" s="223">
        <v>2302</v>
      </c>
      <c r="F245" s="223">
        <v>570</v>
      </c>
      <c r="G245" s="223"/>
      <c r="H245" s="223"/>
      <c r="I245" s="223"/>
      <c r="J245" s="418"/>
    </row>
    <row r="246" spans="1:10" s="243" customFormat="1" hidden="1" x14ac:dyDescent="0.2">
      <c r="A246" s="288"/>
      <c r="B246" s="234"/>
      <c r="C246" s="227"/>
      <c r="D246" s="246"/>
      <c r="E246" s="223"/>
      <c r="F246" s="223"/>
      <c r="G246" s="223"/>
      <c r="H246" s="223"/>
      <c r="I246" s="223"/>
      <c r="J246" s="418"/>
    </row>
    <row r="247" spans="1:10" s="243" customFormat="1" x14ac:dyDescent="0.2">
      <c r="A247" s="484" t="s">
        <v>114</v>
      </c>
      <c r="B247" s="265"/>
      <c r="C247" s="249"/>
      <c r="D247" s="253"/>
      <c r="E247" s="251"/>
      <c r="F247" s="251"/>
      <c r="G247" s="251"/>
      <c r="H247" s="251"/>
      <c r="I247" s="223"/>
      <c r="J247" s="418"/>
    </row>
    <row r="248" spans="1:10" s="243" customFormat="1" x14ac:dyDescent="0.2">
      <c r="A248" s="679"/>
      <c r="B248" s="234">
        <v>1</v>
      </c>
      <c r="C248" s="255" t="s">
        <v>168</v>
      </c>
      <c r="D248" s="232">
        <v>302512714</v>
      </c>
      <c r="E248" s="223">
        <v>50980</v>
      </c>
      <c r="F248" s="223">
        <v>67000</v>
      </c>
      <c r="G248" s="223"/>
      <c r="H248" s="223"/>
      <c r="I248" s="223"/>
      <c r="J248" s="418"/>
    </row>
    <row r="249" spans="1:10" s="243" customFormat="1" x14ac:dyDescent="0.2">
      <c r="A249" s="679" t="s">
        <v>114</v>
      </c>
      <c r="B249" s="234">
        <v>2</v>
      </c>
      <c r="C249" s="255" t="s">
        <v>168</v>
      </c>
      <c r="D249" s="232">
        <v>302512714</v>
      </c>
      <c r="E249" s="223">
        <v>60700</v>
      </c>
      <c r="F249" s="223"/>
      <c r="G249" s="223"/>
      <c r="H249" s="223"/>
      <c r="I249" s="223"/>
      <c r="J249" s="418"/>
    </row>
    <row r="250" spans="1:10" s="243" customFormat="1" hidden="1" x14ac:dyDescent="0.2">
      <c r="A250" s="288"/>
      <c r="B250" s="234"/>
      <c r="C250" s="642"/>
      <c r="D250" s="232"/>
      <c r="E250" s="223"/>
      <c r="F250" s="223"/>
      <c r="G250" s="223"/>
      <c r="H250" s="223"/>
      <c r="I250" s="223"/>
      <c r="J250" s="418"/>
    </row>
    <row r="251" spans="1:10" s="243" customFormat="1" x14ac:dyDescent="0.2">
      <c r="A251" s="287" t="s">
        <v>375</v>
      </c>
      <c r="B251" s="359"/>
      <c r="C251" s="643"/>
      <c r="D251" s="407"/>
      <c r="E251" s="362"/>
      <c r="F251" s="362"/>
      <c r="G251" s="362"/>
      <c r="H251" s="362"/>
      <c r="I251" s="223"/>
      <c r="J251" s="418"/>
    </row>
    <row r="252" spans="1:10" s="243" customFormat="1" hidden="1" x14ac:dyDescent="0.2">
      <c r="A252" s="288"/>
      <c r="B252" s="234"/>
      <c r="C252" s="642"/>
      <c r="D252" s="232"/>
      <c r="E252" s="223"/>
      <c r="F252" s="223"/>
      <c r="G252" s="223"/>
      <c r="H252" s="223"/>
      <c r="I252" s="223"/>
      <c r="J252" s="418"/>
    </row>
    <row r="253" spans="1:10" s="243" customFormat="1" x14ac:dyDescent="0.2">
      <c r="A253" s="288"/>
      <c r="B253" s="234">
        <v>1</v>
      </c>
      <c r="C253" s="255" t="s">
        <v>168</v>
      </c>
      <c r="D253" s="232">
        <v>302512714</v>
      </c>
      <c r="E253" s="223">
        <v>14180</v>
      </c>
      <c r="F253" s="223">
        <v>7419</v>
      </c>
      <c r="G253" s="223"/>
      <c r="H253" s="223"/>
      <c r="I253" s="223"/>
      <c r="J253" s="418"/>
    </row>
    <row r="254" spans="1:10" s="243" customFormat="1" x14ac:dyDescent="0.2">
      <c r="A254" s="288"/>
      <c r="B254" s="234">
        <v>2</v>
      </c>
      <c r="C254" s="642" t="s">
        <v>368</v>
      </c>
      <c r="D254" s="234">
        <v>304113386</v>
      </c>
      <c r="E254" s="223">
        <v>903</v>
      </c>
      <c r="F254" s="223"/>
      <c r="G254" s="223"/>
      <c r="H254" s="223"/>
      <c r="I254" s="223"/>
      <c r="J254" s="418"/>
    </row>
    <row r="255" spans="1:10" s="243" customFormat="1" x14ac:dyDescent="0.2">
      <c r="A255" s="288"/>
      <c r="B255" s="234">
        <v>3</v>
      </c>
      <c r="C255" s="231" t="s">
        <v>370</v>
      </c>
      <c r="D255" s="234">
        <v>305935491</v>
      </c>
      <c r="E255" s="223">
        <v>1050</v>
      </c>
      <c r="F255" s="223"/>
      <c r="G255" s="223"/>
      <c r="H255" s="223"/>
      <c r="I255" s="223"/>
      <c r="J255" s="418"/>
    </row>
    <row r="256" spans="1:10" s="243" customFormat="1" hidden="1" x14ac:dyDescent="0.2">
      <c r="A256" s="288"/>
      <c r="B256" s="234"/>
      <c r="C256" s="642"/>
      <c r="D256" s="232"/>
      <c r="E256" s="223"/>
      <c r="F256" s="223"/>
      <c r="G256" s="223"/>
      <c r="H256" s="223"/>
      <c r="I256" s="223"/>
      <c r="J256" s="418"/>
    </row>
    <row r="257" spans="1:10" s="243" customFormat="1" hidden="1" x14ac:dyDescent="0.2">
      <c r="A257" s="288"/>
      <c r="B257" s="234"/>
      <c r="C257" s="642"/>
      <c r="D257" s="232"/>
      <c r="E257" s="223"/>
      <c r="F257" s="223"/>
      <c r="G257" s="223"/>
      <c r="H257" s="223"/>
      <c r="I257" s="223"/>
      <c r="J257" s="418"/>
    </row>
    <row r="258" spans="1:10" s="243" customFormat="1" hidden="1" x14ac:dyDescent="0.2">
      <c r="A258" s="463"/>
      <c r="B258" s="234"/>
      <c r="C258" s="228"/>
      <c r="D258" s="222"/>
      <c r="E258" s="223"/>
      <c r="F258" s="223"/>
      <c r="G258" s="223"/>
      <c r="H258" s="223"/>
      <c r="I258" s="223"/>
      <c r="J258" s="418"/>
    </row>
    <row r="259" spans="1:10" s="243" customFormat="1" x14ac:dyDescent="0.2">
      <c r="A259" s="484" t="s">
        <v>112</v>
      </c>
      <c r="B259" s="265"/>
      <c r="C259" s="256"/>
      <c r="D259" s="253"/>
      <c r="E259" s="251"/>
      <c r="F259" s="251"/>
      <c r="G259" s="251"/>
      <c r="H259" s="251"/>
      <c r="I259" s="223"/>
      <c r="J259" s="418"/>
    </row>
    <row r="260" spans="1:10" s="243" customFormat="1" x14ac:dyDescent="0.2">
      <c r="A260" s="463"/>
      <c r="B260" s="234">
        <v>1</v>
      </c>
      <c r="C260" s="224" t="s">
        <v>184</v>
      </c>
      <c r="D260" s="222">
        <v>179755082</v>
      </c>
      <c r="E260" s="223">
        <v>200</v>
      </c>
      <c r="F260" s="223"/>
      <c r="G260" s="223"/>
      <c r="H260" s="223"/>
      <c r="I260" s="223"/>
      <c r="J260" s="418"/>
    </row>
    <row r="261" spans="1:10" s="243" customFormat="1" x14ac:dyDescent="0.2">
      <c r="A261" s="326"/>
      <c r="B261" s="234">
        <v>2</v>
      </c>
      <c r="C261" s="230" t="s">
        <v>185</v>
      </c>
      <c r="D261" s="222">
        <v>179717943</v>
      </c>
      <c r="E261" s="223">
        <v>370</v>
      </c>
      <c r="F261" s="223">
        <v>500</v>
      </c>
      <c r="G261" s="223"/>
      <c r="H261" s="223"/>
      <c r="I261" s="223"/>
      <c r="J261" s="418"/>
    </row>
    <row r="262" spans="1:10" s="243" customFormat="1" x14ac:dyDescent="0.2">
      <c r="A262" s="326"/>
      <c r="B262" s="234">
        <v>3</v>
      </c>
      <c r="C262" s="224" t="s">
        <v>186</v>
      </c>
      <c r="D262" s="222">
        <v>303422141</v>
      </c>
      <c r="E262" s="223">
        <v>2190</v>
      </c>
      <c r="F262" s="223"/>
      <c r="G262" s="223"/>
      <c r="H262" s="223"/>
      <c r="I262" s="223"/>
      <c r="J262" s="418"/>
    </row>
    <row r="263" spans="1:10" s="243" customFormat="1" x14ac:dyDescent="0.2">
      <c r="A263" s="326"/>
      <c r="B263" s="234">
        <v>4</v>
      </c>
      <c r="C263" s="224" t="s">
        <v>207</v>
      </c>
      <c r="D263" s="247">
        <v>93082665</v>
      </c>
      <c r="E263" s="223">
        <v>100</v>
      </c>
      <c r="F263" s="223"/>
      <c r="G263" s="223"/>
      <c r="H263" s="223"/>
      <c r="I263" s="223"/>
      <c r="J263" s="418"/>
    </row>
    <row r="264" spans="1:10" s="243" customFormat="1" x14ac:dyDescent="0.2">
      <c r="A264" s="326"/>
      <c r="B264" s="234">
        <v>5</v>
      </c>
      <c r="C264" s="224" t="s">
        <v>187</v>
      </c>
      <c r="D264" s="222">
        <v>304427440</v>
      </c>
      <c r="E264" s="223">
        <v>1050</v>
      </c>
      <c r="F264" s="223">
        <v>1600</v>
      </c>
      <c r="G264" s="223"/>
      <c r="H264" s="223"/>
      <c r="I264" s="223"/>
      <c r="J264" s="418"/>
    </row>
    <row r="265" spans="1:10" s="243" customFormat="1" x14ac:dyDescent="0.2">
      <c r="A265" s="326"/>
      <c r="B265" s="234">
        <v>6</v>
      </c>
      <c r="C265" s="226" t="s">
        <v>188</v>
      </c>
      <c r="D265" s="222">
        <v>191671799</v>
      </c>
      <c r="E265" s="223">
        <v>390</v>
      </c>
      <c r="F265" s="223"/>
      <c r="G265" s="223"/>
      <c r="H265" s="223"/>
      <c r="I265" s="223"/>
      <c r="J265" s="418"/>
    </row>
    <row r="266" spans="1:10" s="243" customFormat="1" x14ac:dyDescent="0.2">
      <c r="A266" s="326"/>
      <c r="B266" s="234">
        <v>7</v>
      </c>
      <c r="C266" s="231" t="s">
        <v>204</v>
      </c>
      <c r="D266" s="247">
        <v>134984856</v>
      </c>
      <c r="E266" s="223">
        <v>1750</v>
      </c>
      <c r="F266" s="223">
        <v>1380</v>
      </c>
      <c r="G266" s="223"/>
      <c r="H266" s="223"/>
      <c r="I266" s="223"/>
      <c r="J266" s="418"/>
    </row>
    <row r="267" spans="1:10" s="243" customFormat="1" x14ac:dyDescent="0.2">
      <c r="A267" s="326"/>
      <c r="B267" s="234">
        <v>8</v>
      </c>
      <c r="C267" s="227" t="s">
        <v>206</v>
      </c>
      <c r="D267" s="222">
        <v>179721831</v>
      </c>
      <c r="E267" s="223">
        <v>530</v>
      </c>
      <c r="F267" s="223">
        <v>800</v>
      </c>
      <c r="G267" s="223"/>
      <c r="H267" s="223"/>
      <c r="I267" s="223"/>
      <c r="J267" s="418"/>
    </row>
    <row r="268" spans="1:10" s="243" customFormat="1" x14ac:dyDescent="0.2">
      <c r="A268" s="326"/>
      <c r="B268" s="234">
        <v>9</v>
      </c>
      <c r="C268" s="227" t="s">
        <v>189</v>
      </c>
      <c r="D268" s="222">
        <v>300560354</v>
      </c>
      <c r="E268" s="223">
        <v>600</v>
      </c>
      <c r="F268" s="223">
        <v>1490</v>
      </c>
      <c r="G268" s="223"/>
      <c r="H268" s="223"/>
      <c r="I268" s="223"/>
      <c r="J268" s="418"/>
    </row>
    <row r="269" spans="1:10" s="243" customFormat="1" x14ac:dyDescent="0.2">
      <c r="A269" s="326"/>
      <c r="B269" s="234">
        <v>10</v>
      </c>
      <c r="C269" s="227" t="s">
        <v>122</v>
      </c>
      <c r="D269" s="222">
        <v>302529838</v>
      </c>
      <c r="E269" s="223">
        <v>1000</v>
      </c>
      <c r="F269" s="223"/>
      <c r="G269" s="223"/>
      <c r="H269" s="223"/>
      <c r="I269" s="223"/>
      <c r="J269" s="418"/>
    </row>
    <row r="270" spans="1:10" s="243" customFormat="1" x14ac:dyDescent="0.2">
      <c r="A270" s="326"/>
      <c r="B270" s="234">
        <v>11</v>
      </c>
      <c r="C270" s="224" t="s">
        <v>190</v>
      </c>
      <c r="D270" s="222">
        <v>300145899</v>
      </c>
      <c r="E270" s="223">
        <v>200</v>
      </c>
      <c r="F270" s="223">
        <v>990</v>
      </c>
      <c r="G270" s="223"/>
      <c r="H270" s="223"/>
      <c r="I270" s="223"/>
      <c r="J270" s="418"/>
    </row>
    <row r="271" spans="1:10" s="243" customFormat="1" x14ac:dyDescent="0.2">
      <c r="A271" s="326"/>
      <c r="B271" s="234">
        <v>12</v>
      </c>
      <c r="C271" s="224" t="s">
        <v>191</v>
      </c>
      <c r="D271" s="222">
        <v>300583495</v>
      </c>
      <c r="E271" s="223">
        <v>800</v>
      </c>
      <c r="F271" s="223"/>
      <c r="G271" s="223"/>
      <c r="H271" s="223"/>
      <c r="I271" s="223"/>
      <c r="J271" s="418"/>
    </row>
    <row r="272" spans="1:10" s="243" customFormat="1" x14ac:dyDescent="0.2">
      <c r="A272" s="326"/>
      <c r="B272" s="234">
        <v>13</v>
      </c>
      <c r="C272" s="224" t="s">
        <v>192</v>
      </c>
      <c r="D272" s="222">
        <v>179725324</v>
      </c>
      <c r="E272" s="223">
        <v>800</v>
      </c>
      <c r="F272" s="223">
        <v>600</v>
      </c>
      <c r="G272" s="223"/>
      <c r="H272" s="223"/>
      <c r="I272" s="223"/>
      <c r="J272" s="418"/>
    </row>
    <row r="273" spans="1:10" s="243" customFormat="1" x14ac:dyDescent="0.2">
      <c r="A273" s="326"/>
      <c r="B273" s="234">
        <v>14</v>
      </c>
      <c r="C273" s="227" t="s">
        <v>193</v>
      </c>
      <c r="D273" s="222">
        <v>300080889</v>
      </c>
      <c r="E273" s="223">
        <v>400</v>
      </c>
      <c r="F273" s="223">
        <v>5860</v>
      </c>
      <c r="G273" s="223"/>
      <c r="H273" s="223"/>
      <c r="I273" s="223"/>
      <c r="J273" s="418"/>
    </row>
    <row r="274" spans="1:10" s="243" customFormat="1" x14ac:dyDescent="0.2">
      <c r="A274" s="326"/>
      <c r="B274" s="234">
        <v>15</v>
      </c>
      <c r="C274" s="227" t="s">
        <v>196</v>
      </c>
      <c r="D274" s="232">
        <v>302512714</v>
      </c>
      <c r="E274" s="223">
        <v>5000</v>
      </c>
      <c r="F274" s="223"/>
      <c r="G274" s="223"/>
      <c r="H274" s="223"/>
      <c r="I274" s="223"/>
      <c r="J274" s="418"/>
    </row>
    <row r="275" spans="1:10" s="243" customFormat="1" x14ac:dyDescent="0.2">
      <c r="A275" s="326"/>
      <c r="B275" s="234">
        <v>16</v>
      </c>
      <c r="C275" s="227" t="s">
        <v>194</v>
      </c>
      <c r="D275" s="222">
        <v>190736960</v>
      </c>
      <c r="E275" s="223">
        <v>670</v>
      </c>
      <c r="F275" s="223">
        <v>300</v>
      </c>
      <c r="G275" s="223"/>
      <c r="H275" s="223"/>
      <c r="I275" s="223"/>
      <c r="J275" s="418"/>
    </row>
    <row r="276" spans="1:10" s="243" customFormat="1" x14ac:dyDescent="0.2">
      <c r="A276" s="326"/>
      <c r="B276" s="234">
        <v>17</v>
      </c>
      <c r="C276" s="227" t="s">
        <v>195</v>
      </c>
      <c r="D276" s="222">
        <v>302941350</v>
      </c>
      <c r="E276" s="223">
        <v>200</v>
      </c>
      <c r="F276" s="223"/>
      <c r="G276" s="223"/>
      <c r="H276" s="223"/>
      <c r="I276" s="223"/>
      <c r="J276" s="418"/>
    </row>
    <row r="277" spans="1:10" s="243" customFormat="1" x14ac:dyDescent="0.2">
      <c r="A277" s="326"/>
      <c r="B277" s="234">
        <v>18</v>
      </c>
      <c r="C277" s="227" t="s">
        <v>197</v>
      </c>
      <c r="D277" s="232">
        <v>305600532</v>
      </c>
      <c r="E277" s="223">
        <v>1300</v>
      </c>
      <c r="F277" s="223">
        <v>1350</v>
      </c>
      <c r="G277" s="223"/>
      <c r="H277" s="223"/>
      <c r="I277" s="223"/>
      <c r="J277" s="418"/>
    </row>
    <row r="278" spans="1:10" s="243" customFormat="1" x14ac:dyDescent="0.2">
      <c r="A278" s="326"/>
      <c r="B278" s="234">
        <v>19</v>
      </c>
      <c r="C278" s="227" t="s">
        <v>198</v>
      </c>
      <c r="D278" s="232">
        <v>304934027</v>
      </c>
      <c r="E278" s="223">
        <v>200</v>
      </c>
      <c r="F278" s="223"/>
      <c r="G278" s="223"/>
      <c r="H278" s="223"/>
      <c r="I278" s="223"/>
      <c r="J278" s="418"/>
    </row>
    <row r="279" spans="1:10" s="243" customFormat="1" x14ac:dyDescent="0.2">
      <c r="A279" s="326"/>
      <c r="B279" s="234">
        <v>20</v>
      </c>
      <c r="C279" s="227" t="s">
        <v>199</v>
      </c>
      <c r="D279" s="232">
        <v>305935491</v>
      </c>
      <c r="E279" s="223">
        <v>500</v>
      </c>
      <c r="F279" s="223">
        <v>300</v>
      </c>
      <c r="G279" s="223"/>
      <c r="H279" s="223"/>
      <c r="I279" s="223"/>
      <c r="J279" s="418"/>
    </row>
    <row r="280" spans="1:10" s="243" customFormat="1" x14ac:dyDescent="0.2">
      <c r="A280" s="326"/>
      <c r="B280" s="234">
        <v>21</v>
      </c>
      <c r="C280" s="227" t="s">
        <v>200</v>
      </c>
      <c r="D280" s="233">
        <v>302785182</v>
      </c>
      <c r="E280" s="223">
        <v>1300</v>
      </c>
      <c r="F280" s="223">
        <v>3450</v>
      </c>
      <c r="G280" s="223"/>
      <c r="H280" s="223"/>
      <c r="I280" s="223"/>
      <c r="J280" s="418"/>
    </row>
    <row r="281" spans="1:10" s="243" customFormat="1" x14ac:dyDescent="0.2">
      <c r="A281" s="326"/>
      <c r="B281" s="234">
        <v>22</v>
      </c>
      <c r="C281" s="231" t="s">
        <v>205</v>
      </c>
      <c r="D281" s="234">
        <v>302464924</v>
      </c>
      <c r="E281" s="223">
        <v>1000</v>
      </c>
      <c r="F281" s="223">
        <v>400</v>
      </c>
      <c r="G281" s="223"/>
      <c r="H281" s="223"/>
      <c r="I281" s="223"/>
      <c r="J281" s="418"/>
    </row>
    <row r="282" spans="1:10" s="243" customFormat="1" x14ac:dyDescent="0.2">
      <c r="A282" s="326"/>
      <c r="B282" s="234">
        <v>23</v>
      </c>
      <c r="C282" s="227" t="s">
        <v>201</v>
      </c>
      <c r="D282" s="232">
        <v>191150480</v>
      </c>
      <c r="E282" s="223">
        <v>140</v>
      </c>
      <c r="F282" s="223"/>
      <c r="G282" s="223"/>
      <c r="H282" s="223"/>
      <c r="I282" s="223"/>
      <c r="J282" s="418"/>
    </row>
    <row r="283" spans="1:10" s="243" customFormat="1" x14ac:dyDescent="0.2">
      <c r="A283" s="326"/>
      <c r="B283" s="234">
        <v>24</v>
      </c>
      <c r="C283" s="227" t="s">
        <v>202</v>
      </c>
      <c r="D283" s="232">
        <v>306056717</v>
      </c>
      <c r="E283" s="223">
        <v>630</v>
      </c>
      <c r="F283" s="223"/>
      <c r="G283" s="223"/>
      <c r="H283" s="223"/>
      <c r="I283" s="223"/>
      <c r="J283" s="418"/>
    </row>
    <row r="284" spans="1:10" s="243" customFormat="1" x14ac:dyDescent="0.2">
      <c r="A284" s="326"/>
      <c r="B284" s="234">
        <v>25</v>
      </c>
      <c r="C284" s="227" t="s">
        <v>203</v>
      </c>
      <c r="D284" s="232">
        <v>306043755</v>
      </c>
      <c r="E284" s="223">
        <v>400</v>
      </c>
      <c r="F284" s="223"/>
      <c r="G284" s="223"/>
      <c r="H284" s="223"/>
      <c r="I284" s="223"/>
      <c r="J284" s="418"/>
    </row>
    <row r="285" spans="1:10" s="243" customFormat="1" x14ac:dyDescent="0.2">
      <c r="A285" s="326"/>
      <c r="B285" s="234">
        <v>26</v>
      </c>
      <c r="C285" s="228" t="s">
        <v>182</v>
      </c>
      <c r="D285" s="245">
        <v>300623420</v>
      </c>
      <c r="E285" s="223">
        <v>900</v>
      </c>
      <c r="F285" s="223">
        <v>1290</v>
      </c>
      <c r="G285" s="223"/>
      <c r="H285" s="223"/>
      <c r="I285" s="223"/>
      <c r="J285" s="418"/>
    </row>
    <row r="286" spans="1:10" s="243" customFormat="1" x14ac:dyDescent="0.2">
      <c r="A286" s="326"/>
      <c r="B286" s="234">
        <v>27</v>
      </c>
      <c r="C286" s="228" t="s">
        <v>395</v>
      </c>
      <c r="D286" s="651">
        <v>179723088</v>
      </c>
      <c r="E286" s="223">
        <v>150</v>
      </c>
      <c r="F286" s="223">
        <v>150</v>
      </c>
      <c r="G286" s="223"/>
      <c r="H286" s="223"/>
      <c r="I286" s="223"/>
      <c r="J286" s="418"/>
    </row>
    <row r="287" spans="1:10" s="243" customFormat="1" x14ac:dyDescent="0.2">
      <c r="A287" s="326"/>
      <c r="B287" s="234">
        <v>28</v>
      </c>
      <c r="C287" s="226" t="s">
        <v>264</v>
      </c>
      <c r="D287" s="262">
        <v>179722890</v>
      </c>
      <c r="E287" s="223"/>
      <c r="F287" s="223">
        <v>2150</v>
      </c>
      <c r="G287" s="223"/>
      <c r="H287" s="223"/>
      <c r="I287" s="223"/>
      <c r="J287" s="418"/>
    </row>
    <row r="288" spans="1:10" s="243" customFormat="1" x14ac:dyDescent="0.2">
      <c r="A288" s="326"/>
      <c r="B288" s="234">
        <v>29</v>
      </c>
      <c r="C288" s="260" t="s">
        <v>169</v>
      </c>
      <c r="D288" s="248">
        <v>302952514</v>
      </c>
      <c r="E288" s="223"/>
      <c r="F288" s="223">
        <v>1500</v>
      </c>
      <c r="G288" s="223"/>
      <c r="H288" s="223"/>
      <c r="I288" s="223"/>
      <c r="J288" s="418"/>
    </row>
    <row r="289" spans="1:10" s="243" customFormat="1" x14ac:dyDescent="0.2">
      <c r="A289" s="326"/>
      <c r="B289" s="234">
        <v>30</v>
      </c>
      <c r="C289" s="512" t="s">
        <v>439</v>
      </c>
      <c r="D289" s="247">
        <v>307013416</v>
      </c>
      <c r="E289" s="223"/>
      <c r="F289" s="223">
        <v>349</v>
      </c>
      <c r="G289" s="223"/>
      <c r="H289" s="223"/>
      <c r="I289" s="223"/>
      <c r="J289" s="418"/>
    </row>
    <row r="290" spans="1:10" s="243" customFormat="1" ht="14.25" x14ac:dyDescent="0.2">
      <c r="A290" s="326"/>
      <c r="B290" s="234">
        <v>31</v>
      </c>
      <c r="C290" s="244" t="s">
        <v>440</v>
      </c>
      <c r="D290" s="700">
        <v>179906972</v>
      </c>
      <c r="E290" s="223"/>
      <c r="F290" s="223">
        <v>800</v>
      </c>
      <c r="G290" s="223"/>
      <c r="H290" s="223"/>
      <c r="I290" s="223"/>
      <c r="J290" s="418"/>
    </row>
    <row r="291" spans="1:10" s="243" customFormat="1" x14ac:dyDescent="0.2">
      <c r="A291" s="326"/>
      <c r="B291" s="234">
        <v>32</v>
      </c>
      <c r="C291" s="512" t="s">
        <v>441</v>
      </c>
      <c r="D291" s="284">
        <v>306649728</v>
      </c>
      <c r="E291" s="223"/>
      <c r="F291" s="223">
        <v>300</v>
      </c>
      <c r="G291" s="223"/>
      <c r="H291" s="223"/>
      <c r="I291" s="223"/>
      <c r="J291" s="418"/>
    </row>
    <row r="292" spans="1:10" s="243" customFormat="1" x14ac:dyDescent="0.2">
      <c r="A292" s="326"/>
      <c r="B292" s="234">
        <v>33</v>
      </c>
      <c r="C292" s="512" t="s">
        <v>442</v>
      </c>
      <c r="D292" s="694">
        <v>304848546</v>
      </c>
      <c r="E292" s="223"/>
      <c r="F292" s="223">
        <v>5189</v>
      </c>
      <c r="G292" s="223"/>
      <c r="H292" s="223"/>
      <c r="I292" s="223"/>
      <c r="J292" s="418"/>
    </row>
    <row r="293" spans="1:10" s="243" customFormat="1" ht="14.25" x14ac:dyDescent="0.2">
      <c r="A293" s="326"/>
      <c r="B293" s="234">
        <v>34</v>
      </c>
      <c r="C293" s="512" t="s">
        <v>443</v>
      </c>
      <c r="D293" s="706">
        <v>305156892</v>
      </c>
      <c r="E293" s="223"/>
      <c r="F293" s="223">
        <v>600</v>
      </c>
      <c r="G293" s="223"/>
      <c r="H293" s="223"/>
      <c r="I293" s="223"/>
      <c r="J293" s="418"/>
    </row>
    <row r="294" spans="1:10" s="243" customFormat="1" x14ac:dyDescent="0.2">
      <c r="A294" s="326"/>
      <c r="B294" s="234">
        <v>35</v>
      </c>
      <c r="C294" s="512" t="s">
        <v>444</v>
      </c>
      <c r="D294" s="247">
        <v>300545459</v>
      </c>
      <c r="E294" s="223"/>
      <c r="F294" s="223">
        <v>90</v>
      </c>
      <c r="G294" s="223"/>
      <c r="H294" s="223"/>
      <c r="I294" s="223"/>
      <c r="J294" s="418"/>
    </row>
    <row r="295" spans="1:10" s="243" customFormat="1" x14ac:dyDescent="0.2">
      <c r="A295" s="326"/>
      <c r="B295" s="234">
        <v>36</v>
      </c>
      <c r="C295" s="705" t="s">
        <v>431</v>
      </c>
      <c r="D295" s="248">
        <v>306646949</v>
      </c>
      <c r="E295" s="223"/>
      <c r="F295" s="223">
        <v>33</v>
      </c>
      <c r="G295" s="223"/>
      <c r="H295" s="223"/>
      <c r="I295" s="223"/>
      <c r="J295" s="418"/>
    </row>
    <row r="296" spans="1:10" s="243" customFormat="1" x14ac:dyDescent="0.2">
      <c r="A296" s="326"/>
      <c r="B296" s="234">
        <v>37</v>
      </c>
      <c r="C296" s="704" t="s">
        <v>183</v>
      </c>
      <c r="D296" s="246">
        <v>193083048</v>
      </c>
      <c r="E296" s="223">
        <v>970</v>
      </c>
      <c r="F296" s="223">
        <v>700</v>
      </c>
      <c r="G296" s="223"/>
      <c r="H296" s="223"/>
      <c r="I296" s="223"/>
      <c r="J296" s="418"/>
    </row>
    <row r="297" spans="1:10" s="243" customFormat="1" hidden="1" x14ac:dyDescent="0.2">
      <c r="A297" s="463"/>
      <c r="B297" s="234"/>
      <c r="C297" s="235"/>
      <c r="D297" s="236"/>
      <c r="E297" s="223"/>
      <c r="F297" s="223"/>
      <c r="G297" s="223"/>
      <c r="H297" s="223"/>
      <c r="I297" s="223"/>
      <c r="J297" s="418"/>
    </row>
    <row r="298" spans="1:10" s="243" customFormat="1" x14ac:dyDescent="0.2">
      <c r="A298" s="484" t="s">
        <v>113</v>
      </c>
      <c r="B298" s="265"/>
      <c r="C298" s="257"/>
      <c r="D298" s="258"/>
      <c r="E298" s="251"/>
      <c r="F298" s="251"/>
      <c r="G298" s="251"/>
      <c r="H298" s="251"/>
      <c r="I298" s="223"/>
      <c r="J298" s="418"/>
    </row>
    <row r="299" spans="1:10" s="243" customFormat="1" x14ac:dyDescent="0.2">
      <c r="A299" s="326"/>
      <c r="B299" s="234">
        <v>1</v>
      </c>
      <c r="C299" s="237" t="s">
        <v>210</v>
      </c>
      <c r="D299" s="217">
        <v>179727113</v>
      </c>
      <c r="E299" s="223">
        <v>3910</v>
      </c>
      <c r="F299" s="223">
        <v>4276</v>
      </c>
      <c r="G299" s="223"/>
      <c r="H299" s="223"/>
      <c r="I299" s="223"/>
      <c r="J299" s="418"/>
    </row>
    <row r="300" spans="1:10" s="243" customFormat="1" x14ac:dyDescent="0.2">
      <c r="A300" s="326"/>
      <c r="B300" s="234">
        <v>2</v>
      </c>
      <c r="C300" s="237" t="s">
        <v>139</v>
      </c>
      <c r="D300" s="217">
        <v>302419103</v>
      </c>
      <c r="E300" s="223">
        <v>10485</v>
      </c>
      <c r="F300" s="223">
        <v>6305</v>
      </c>
      <c r="G300" s="223"/>
      <c r="H300" s="223"/>
      <c r="I300" s="223"/>
      <c r="J300" s="418"/>
    </row>
    <row r="301" spans="1:10" s="243" customFormat="1" x14ac:dyDescent="0.2">
      <c r="A301" s="326"/>
      <c r="B301" s="234">
        <v>3</v>
      </c>
      <c r="C301" s="227" t="s">
        <v>240</v>
      </c>
      <c r="D301" s="222">
        <v>30590423</v>
      </c>
      <c r="E301" s="223">
        <v>5687</v>
      </c>
      <c r="F301" s="223">
        <v>7220</v>
      </c>
      <c r="G301" s="223"/>
      <c r="H301" s="223"/>
      <c r="I301" s="223"/>
      <c r="J301" s="418"/>
    </row>
    <row r="302" spans="1:10" s="243" customFormat="1" x14ac:dyDescent="0.2">
      <c r="A302" s="326"/>
      <c r="B302" s="234">
        <v>4</v>
      </c>
      <c r="C302" s="237" t="s">
        <v>132</v>
      </c>
      <c r="D302" s="217">
        <v>300047394</v>
      </c>
      <c r="E302" s="223">
        <v>4265</v>
      </c>
      <c r="F302" s="223">
        <v>3532</v>
      </c>
      <c r="G302" s="223"/>
      <c r="H302" s="223"/>
      <c r="I302" s="223"/>
      <c r="J302" s="418"/>
    </row>
    <row r="303" spans="1:10" s="243" customFormat="1" x14ac:dyDescent="0.2">
      <c r="A303" s="326"/>
      <c r="B303" s="234">
        <v>5</v>
      </c>
      <c r="C303" s="237" t="s">
        <v>137</v>
      </c>
      <c r="D303" s="217">
        <v>300058679</v>
      </c>
      <c r="E303" s="223">
        <v>16279</v>
      </c>
      <c r="F303" s="223">
        <v>7765</v>
      </c>
      <c r="G303" s="223"/>
      <c r="H303" s="223"/>
      <c r="I303" s="223"/>
      <c r="J303" s="418"/>
    </row>
    <row r="304" spans="1:10" s="243" customFormat="1" x14ac:dyDescent="0.2">
      <c r="A304" s="326"/>
      <c r="B304" s="234">
        <v>6</v>
      </c>
      <c r="C304" s="237" t="s">
        <v>211</v>
      </c>
      <c r="D304" s="217">
        <v>300071018</v>
      </c>
      <c r="E304" s="223">
        <v>15217</v>
      </c>
      <c r="F304" s="223">
        <v>7484</v>
      </c>
      <c r="G304" s="223"/>
      <c r="H304" s="223"/>
      <c r="I304" s="223"/>
      <c r="J304" s="418"/>
    </row>
    <row r="305" spans="1:10" s="243" customFormat="1" x14ac:dyDescent="0.2">
      <c r="A305" s="326"/>
      <c r="B305" s="234">
        <v>7</v>
      </c>
      <c r="C305" s="237" t="s">
        <v>133</v>
      </c>
      <c r="D305" s="217">
        <v>300074854</v>
      </c>
      <c r="E305" s="223">
        <v>4847</v>
      </c>
      <c r="F305" s="223">
        <v>5696</v>
      </c>
      <c r="G305" s="223"/>
      <c r="H305" s="223"/>
      <c r="I305" s="223"/>
      <c r="J305" s="418"/>
    </row>
    <row r="306" spans="1:10" s="243" customFormat="1" x14ac:dyDescent="0.2">
      <c r="A306" s="326"/>
      <c r="B306" s="234">
        <v>8</v>
      </c>
      <c r="C306" s="237" t="s">
        <v>212</v>
      </c>
      <c r="D306" s="217">
        <v>300076271</v>
      </c>
      <c r="E306" s="223">
        <v>5124</v>
      </c>
      <c r="F306" s="223">
        <v>6224</v>
      </c>
      <c r="G306" s="223"/>
      <c r="H306" s="223"/>
      <c r="I306" s="223"/>
      <c r="J306" s="418"/>
    </row>
    <row r="307" spans="1:10" s="243" customFormat="1" x14ac:dyDescent="0.2">
      <c r="A307" s="326"/>
      <c r="B307" s="234">
        <v>9</v>
      </c>
      <c r="C307" s="237" t="s">
        <v>213</v>
      </c>
      <c r="D307" s="217">
        <v>300086301</v>
      </c>
      <c r="E307" s="223">
        <v>3250</v>
      </c>
      <c r="F307" s="223">
        <v>3294</v>
      </c>
      <c r="G307" s="223"/>
      <c r="H307" s="223"/>
      <c r="I307" s="223"/>
      <c r="J307" s="418"/>
    </row>
    <row r="308" spans="1:10" s="243" customFormat="1" x14ac:dyDescent="0.2">
      <c r="A308" s="326"/>
      <c r="B308" s="234">
        <v>10</v>
      </c>
      <c r="C308" s="237" t="s">
        <v>174</v>
      </c>
      <c r="D308" s="217">
        <v>300104429</v>
      </c>
      <c r="E308" s="223">
        <v>6190</v>
      </c>
      <c r="F308" s="223">
        <v>5943</v>
      </c>
      <c r="G308" s="223"/>
      <c r="H308" s="223"/>
      <c r="I308" s="223"/>
      <c r="J308" s="418"/>
    </row>
    <row r="309" spans="1:10" s="243" customFormat="1" x14ac:dyDescent="0.2">
      <c r="A309" s="326"/>
      <c r="B309" s="234">
        <v>11</v>
      </c>
      <c r="C309" s="237" t="s">
        <v>131</v>
      </c>
      <c r="D309" s="217">
        <v>300110916</v>
      </c>
      <c r="E309" s="223">
        <v>3819</v>
      </c>
      <c r="F309" s="223">
        <v>6223</v>
      </c>
      <c r="G309" s="223"/>
      <c r="H309" s="223"/>
      <c r="I309" s="223"/>
      <c r="J309" s="418"/>
    </row>
    <row r="310" spans="1:10" s="243" customFormat="1" x14ac:dyDescent="0.2">
      <c r="A310" s="326"/>
      <c r="B310" s="234">
        <v>12</v>
      </c>
      <c r="C310" s="237" t="s">
        <v>214</v>
      </c>
      <c r="D310" s="217">
        <v>300119274</v>
      </c>
      <c r="E310" s="223">
        <v>1543</v>
      </c>
      <c r="F310" s="243">
        <v>2510</v>
      </c>
      <c r="G310" s="223"/>
      <c r="H310" s="223"/>
      <c r="I310" s="223"/>
      <c r="J310" s="418"/>
    </row>
    <row r="311" spans="1:10" s="243" customFormat="1" x14ac:dyDescent="0.2">
      <c r="A311" s="326"/>
      <c r="B311" s="234">
        <v>13</v>
      </c>
      <c r="C311" s="237" t="s">
        <v>170</v>
      </c>
      <c r="D311" s="217">
        <v>300123995</v>
      </c>
      <c r="E311" s="223">
        <v>3030</v>
      </c>
      <c r="F311" s="223">
        <v>5844</v>
      </c>
      <c r="G311" s="223"/>
      <c r="H311" s="223"/>
      <c r="I311" s="223"/>
      <c r="J311" s="418"/>
    </row>
    <row r="312" spans="1:10" s="243" customFormat="1" x14ac:dyDescent="0.2">
      <c r="A312" s="326"/>
      <c r="B312" s="234">
        <v>14</v>
      </c>
      <c r="C312" s="237" t="s">
        <v>136</v>
      </c>
      <c r="D312" s="217">
        <v>300545391</v>
      </c>
      <c r="E312" s="223">
        <v>2050</v>
      </c>
      <c r="F312" s="223">
        <v>8005</v>
      </c>
      <c r="G312" s="223"/>
      <c r="H312" s="223"/>
      <c r="I312" s="223"/>
      <c r="J312" s="418"/>
    </row>
    <row r="313" spans="1:10" s="243" customFormat="1" x14ac:dyDescent="0.2">
      <c r="A313" s="326"/>
      <c r="B313" s="234">
        <v>15</v>
      </c>
      <c r="C313" s="237" t="s">
        <v>215</v>
      </c>
      <c r="D313" s="217">
        <v>300557422</v>
      </c>
      <c r="E313" s="223">
        <v>4035</v>
      </c>
      <c r="F313" s="223">
        <v>6391</v>
      </c>
      <c r="G313" s="223"/>
      <c r="H313" s="223"/>
      <c r="I313" s="223"/>
      <c r="J313" s="418"/>
    </row>
    <row r="314" spans="1:10" s="243" customFormat="1" x14ac:dyDescent="0.2">
      <c r="A314" s="326"/>
      <c r="B314" s="234">
        <v>16</v>
      </c>
      <c r="C314" s="237" t="s">
        <v>216</v>
      </c>
      <c r="D314" s="217">
        <v>300622553</v>
      </c>
      <c r="E314" s="223">
        <v>3920</v>
      </c>
      <c r="F314" s="223">
        <v>2590</v>
      </c>
      <c r="G314" s="223"/>
      <c r="H314" s="223"/>
      <c r="I314" s="223"/>
      <c r="J314" s="418"/>
    </row>
    <row r="315" spans="1:10" s="243" customFormat="1" x14ac:dyDescent="0.2">
      <c r="A315" s="326"/>
      <c r="B315" s="234">
        <v>17</v>
      </c>
      <c r="C315" s="237" t="s">
        <v>217</v>
      </c>
      <c r="D315" s="217">
        <v>300623541</v>
      </c>
      <c r="E315" s="223">
        <v>5138</v>
      </c>
      <c r="F315" s="223">
        <v>4773</v>
      </c>
      <c r="G315" s="223"/>
      <c r="H315" s="223"/>
      <c r="I315" s="223"/>
      <c r="J315" s="418"/>
    </row>
    <row r="316" spans="1:10" s="243" customFormat="1" x14ac:dyDescent="0.2">
      <c r="A316" s="326"/>
      <c r="B316" s="234">
        <v>18</v>
      </c>
      <c r="C316" s="237" t="s">
        <v>218</v>
      </c>
      <c r="D316" s="217">
        <v>301538072</v>
      </c>
      <c r="E316" s="223">
        <v>2898</v>
      </c>
      <c r="F316" s="223">
        <v>2626</v>
      </c>
      <c r="G316" s="223"/>
      <c r="H316" s="223"/>
      <c r="I316" s="223"/>
      <c r="J316" s="418"/>
    </row>
    <row r="317" spans="1:10" s="243" customFormat="1" x14ac:dyDescent="0.2">
      <c r="A317" s="326"/>
      <c r="B317" s="234">
        <v>19</v>
      </c>
      <c r="C317" s="237" t="s">
        <v>219</v>
      </c>
      <c r="D317" s="217">
        <v>301694897</v>
      </c>
      <c r="E317" s="223">
        <v>3700</v>
      </c>
      <c r="F317" s="223">
        <v>1850</v>
      </c>
      <c r="G317" s="223"/>
      <c r="H317" s="223"/>
      <c r="I317" s="223"/>
      <c r="J317" s="418"/>
    </row>
    <row r="318" spans="1:10" s="243" customFormat="1" x14ac:dyDescent="0.2">
      <c r="A318" s="326"/>
      <c r="B318" s="234">
        <v>20</v>
      </c>
      <c r="C318" s="237" t="s">
        <v>220</v>
      </c>
      <c r="D318" s="217">
        <v>302294945</v>
      </c>
      <c r="E318" s="223">
        <v>3285</v>
      </c>
      <c r="F318" s="223">
        <v>4805</v>
      </c>
      <c r="G318" s="223"/>
      <c r="H318" s="223"/>
      <c r="I318" s="223"/>
      <c r="J318" s="418"/>
    </row>
    <row r="319" spans="1:10" s="243" customFormat="1" x14ac:dyDescent="0.2">
      <c r="A319" s="326"/>
      <c r="B319" s="234">
        <v>21</v>
      </c>
      <c r="C319" s="237" t="s">
        <v>221</v>
      </c>
      <c r="D319" s="217">
        <v>302419103</v>
      </c>
      <c r="E319" s="223">
        <v>4090</v>
      </c>
      <c r="F319" s="223">
        <v>3820</v>
      </c>
      <c r="G319" s="223"/>
      <c r="H319" s="223"/>
      <c r="I319" s="223"/>
      <c r="J319" s="418"/>
    </row>
    <row r="320" spans="1:10" s="243" customFormat="1" x14ac:dyDescent="0.2">
      <c r="A320" s="326"/>
      <c r="B320" s="234">
        <v>22</v>
      </c>
      <c r="C320" s="237" t="s">
        <v>222</v>
      </c>
      <c r="D320" s="217">
        <v>302455035</v>
      </c>
      <c r="E320" s="223">
        <v>2413</v>
      </c>
      <c r="F320" s="223">
        <v>3666</v>
      </c>
      <c r="G320" s="223"/>
      <c r="H320" s="223"/>
      <c r="I320" s="223"/>
      <c r="J320" s="418"/>
    </row>
    <row r="321" spans="1:10" s="243" customFormat="1" x14ac:dyDescent="0.2">
      <c r="A321" s="326"/>
      <c r="B321" s="234">
        <v>23</v>
      </c>
      <c r="C321" s="237" t="s">
        <v>223</v>
      </c>
      <c r="D321" s="217">
        <v>302464657</v>
      </c>
      <c r="E321" s="223">
        <v>2890</v>
      </c>
      <c r="F321" s="223">
        <v>2156</v>
      </c>
      <c r="G321" s="223"/>
      <c r="H321" s="223"/>
      <c r="I321" s="223"/>
      <c r="J321" s="418"/>
    </row>
    <row r="322" spans="1:10" s="243" customFormat="1" x14ac:dyDescent="0.2">
      <c r="A322" s="326"/>
      <c r="B322" s="234">
        <v>24</v>
      </c>
      <c r="C322" s="237" t="s">
        <v>224</v>
      </c>
      <c r="D322" s="217">
        <v>303332402</v>
      </c>
      <c r="E322" s="223">
        <v>2800</v>
      </c>
      <c r="F322" s="223">
        <v>4940</v>
      </c>
      <c r="G322" s="223"/>
      <c r="H322" s="223"/>
      <c r="I322" s="223"/>
      <c r="J322" s="418"/>
    </row>
    <row r="323" spans="1:10" s="243" customFormat="1" x14ac:dyDescent="0.2">
      <c r="A323" s="326"/>
      <c r="B323" s="234">
        <v>25</v>
      </c>
      <c r="C323" s="237" t="s">
        <v>225</v>
      </c>
      <c r="D323" s="217">
        <v>302604422</v>
      </c>
      <c r="E323" s="223">
        <v>2332</v>
      </c>
      <c r="F323" s="223">
        <v>9218</v>
      </c>
      <c r="G323" s="223"/>
      <c r="H323" s="223"/>
      <c r="I323" s="223"/>
      <c r="J323" s="418"/>
    </row>
    <row r="324" spans="1:10" s="243" customFormat="1" x14ac:dyDescent="0.2">
      <c r="A324" s="326"/>
      <c r="B324" s="234">
        <v>26</v>
      </c>
      <c r="C324" s="237" t="s">
        <v>226</v>
      </c>
      <c r="D324" s="217">
        <v>302688655</v>
      </c>
      <c r="E324" s="223">
        <v>2630</v>
      </c>
      <c r="F324" s="223">
        <v>4783</v>
      </c>
      <c r="G324" s="223"/>
      <c r="H324" s="223"/>
      <c r="I324" s="223"/>
      <c r="J324" s="418"/>
    </row>
    <row r="325" spans="1:10" s="243" customFormat="1" x14ac:dyDescent="0.2">
      <c r="A325" s="326"/>
      <c r="B325" s="234">
        <v>27</v>
      </c>
      <c r="C325" s="237" t="s">
        <v>227</v>
      </c>
      <c r="D325" s="217">
        <v>302750270</v>
      </c>
      <c r="E325" s="223">
        <v>9600</v>
      </c>
      <c r="F325" s="223">
        <v>2220</v>
      </c>
      <c r="G325" s="223"/>
      <c r="H325" s="223"/>
      <c r="I325" s="223"/>
      <c r="J325" s="418"/>
    </row>
    <row r="326" spans="1:10" s="243" customFormat="1" x14ac:dyDescent="0.2">
      <c r="A326" s="326"/>
      <c r="B326" s="234">
        <v>28</v>
      </c>
      <c r="C326" s="237" t="s">
        <v>228</v>
      </c>
      <c r="D326" s="217">
        <v>302744239</v>
      </c>
      <c r="E326" s="223">
        <v>1520</v>
      </c>
      <c r="F326" s="223">
        <v>1580</v>
      </c>
      <c r="G326" s="223"/>
      <c r="H326" s="223"/>
      <c r="I326" s="223"/>
      <c r="J326" s="418"/>
    </row>
    <row r="327" spans="1:10" s="243" customFormat="1" x14ac:dyDescent="0.2">
      <c r="A327" s="326"/>
      <c r="B327" s="234">
        <v>29</v>
      </c>
      <c r="C327" s="237" t="s">
        <v>229</v>
      </c>
      <c r="D327" s="217">
        <v>304558055</v>
      </c>
      <c r="E327" s="223">
        <v>1890</v>
      </c>
      <c r="F327" s="223">
        <v>4546</v>
      </c>
      <c r="G327" s="223"/>
      <c r="H327" s="223"/>
      <c r="I327" s="223"/>
      <c r="J327" s="418"/>
    </row>
    <row r="328" spans="1:10" s="243" customFormat="1" x14ac:dyDescent="0.2">
      <c r="A328" s="326"/>
      <c r="B328" s="234">
        <v>30</v>
      </c>
      <c r="C328" s="237" t="s">
        <v>230</v>
      </c>
      <c r="D328" s="217">
        <v>301067745</v>
      </c>
      <c r="E328" s="223">
        <v>6160</v>
      </c>
      <c r="F328" s="223">
        <v>5638</v>
      </c>
      <c r="G328" s="223"/>
      <c r="H328" s="223"/>
      <c r="I328" s="223"/>
      <c r="J328" s="418"/>
    </row>
    <row r="329" spans="1:10" s="243" customFormat="1" x14ac:dyDescent="0.2">
      <c r="A329" s="326"/>
      <c r="B329" s="234">
        <v>31</v>
      </c>
      <c r="C329" s="227" t="s">
        <v>241</v>
      </c>
      <c r="D329" s="222">
        <v>303049436</v>
      </c>
      <c r="E329" s="223">
        <v>4220</v>
      </c>
      <c r="F329" s="223">
        <v>4727</v>
      </c>
      <c r="G329" s="223"/>
      <c r="H329" s="223"/>
      <c r="I329" s="223"/>
      <c r="J329" s="418"/>
    </row>
    <row r="330" spans="1:10" s="243" customFormat="1" x14ac:dyDescent="0.2">
      <c r="A330" s="326"/>
      <c r="B330" s="234">
        <v>32</v>
      </c>
      <c r="C330" s="237" t="s">
        <v>231</v>
      </c>
      <c r="D330" s="217">
        <v>305455019</v>
      </c>
      <c r="E330" s="223">
        <v>3766</v>
      </c>
      <c r="F330" s="223">
        <v>3080</v>
      </c>
      <c r="G330" s="223"/>
      <c r="H330" s="223"/>
      <c r="I330" s="223"/>
      <c r="J330" s="418"/>
    </row>
    <row r="331" spans="1:10" s="243" customFormat="1" x14ac:dyDescent="0.2">
      <c r="A331" s="326"/>
      <c r="B331" s="234">
        <v>33</v>
      </c>
      <c r="C331" s="237" t="s">
        <v>232</v>
      </c>
      <c r="D331" s="217">
        <v>301741076</v>
      </c>
      <c r="E331" s="223">
        <v>5560</v>
      </c>
      <c r="F331" s="223">
        <v>2980</v>
      </c>
      <c r="G331" s="223"/>
      <c r="H331" s="223"/>
      <c r="I331" s="223"/>
      <c r="J331" s="418"/>
    </row>
    <row r="332" spans="1:10" s="243" customFormat="1" x14ac:dyDescent="0.2">
      <c r="A332" s="326"/>
      <c r="B332" s="234">
        <v>34</v>
      </c>
      <c r="C332" s="237" t="s">
        <v>233</v>
      </c>
      <c r="D332" s="217">
        <v>304058139</v>
      </c>
      <c r="E332" s="223">
        <v>1630</v>
      </c>
      <c r="F332" s="223">
        <v>2460</v>
      </c>
      <c r="G332" s="223"/>
      <c r="H332" s="223"/>
      <c r="I332" s="223"/>
      <c r="J332" s="418"/>
    </row>
    <row r="333" spans="1:10" s="243" customFormat="1" x14ac:dyDescent="0.2">
      <c r="A333" s="326"/>
      <c r="B333" s="234">
        <v>35</v>
      </c>
      <c r="C333" s="238" t="s">
        <v>234</v>
      </c>
      <c r="D333" s="239">
        <v>300086657</v>
      </c>
      <c r="E333" s="223">
        <v>7270</v>
      </c>
      <c r="F333" s="223">
        <v>5237</v>
      </c>
      <c r="G333" s="223"/>
      <c r="H333" s="223"/>
      <c r="I333" s="223"/>
      <c r="J333" s="418"/>
    </row>
    <row r="334" spans="1:10" s="243" customFormat="1" x14ac:dyDescent="0.2">
      <c r="A334" s="326"/>
      <c r="B334" s="234">
        <v>36</v>
      </c>
      <c r="C334" s="238" t="s">
        <v>235</v>
      </c>
      <c r="D334" s="239">
        <v>304068546</v>
      </c>
      <c r="E334" s="223">
        <v>15450</v>
      </c>
      <c r="F334" s="223">
        <v>13594</v>
      </c>
      <c r="G334" s="223"/>
      <c r="H334" s="223"/>
      <c r="I334" s="223"/>
      <c r="J334" s="418"/>
    </row>
    <row r="335" spans="1:10" s="243" customFormat="1" x14ac:dyDescent="0.2">
      <c r="A335" s="326"/>
      <c r="B335" s="234">
        <v>37</v>
      </c>
      <c r="C335" s="227" t="s">
        <v>236</v>
      </c>
      <c r="D335" s="222">
        <v>303585373</v>
      </c>
      <c r="E335" s="223">
        <v>1150</v>
      </c>
      <c r="F335" s="223">
        <v>2240</v>
      </c>
      <c r="G335" s="223"/>
      <c r="H335" s="223"/>
      <c r="I335" s="223"/>
      <c r="J335" s="418"/>
    </row>
    <row r="336" spans="1:10" s="243" customFormat="1" x14ac:dyDescent="0.2">
      <c r="A336" s="326"/>
      <c r="B336" s="234">
        <v>38</v>
      </c>
      <c r="C336" s="227" t="s">
        <v>237</v>
      </c>
      <c r="D336" s="222">
        <v>302544701</v>
      </c>
      <c r="E336" s="223">
        <v>600</v>
      </c>
      <c r="F336" s="223"/>
      <c r="G336" s="223"/>
      <c r="H336" s="223"/>
      <c r="I336" s="223"/>
      <c r="J336" s="418"/>
    </row>
    <row r="337" spans="1:10" s="337" customFormat="1" x14ac:dyDescent="0.2">
      <c r="A337" s="432"/>
      <c r="B337" s="358">
        <v>39</v>
      </c>
      <c r="C337" s="227" t="s">
        <v>238</v>
      </c>
      <c r="D337" s="222">
        <v>302527591</v>
      </c>
      <c r="E337" s="240">
        <v>320</v>
      </c>
      <c r="F337" s="240">
        <v>699</v>
      </c>
      <c r="G337" s="433"/>
      <c r="H337" s="433"/>
      <c r="I337" s="433">
        <f>SUM(I211:I336)</f>
        <v>0</v>
      </c>
      <c r="J337" s="416"/>
    </row>
    <row r="338" spans="1:10" s="337" customFormat="1" x14ac:dyDescent="0.2">
      <c r="A338" s="293"/>
      <c r="B338" s="234">
        <v>40</v>
      </c>
      <c r="C338" s="227" t="s">
        <v>239</v>
      </c>
      <c r="D338" s="222">
        <v>305894354</v>
      </c>
      <c r="E338" s="223">
        <v>3670</v>
      </c>
      <c r="F338" s="223">
        <v>4950</v>
      </c>
      <c r="G338" s="223"/>
      <c r="H338" s="223"/>
      <c r="I338" s="434"/>
      <c r="J338" s="418"/>
    </row>
    <row r="339" spans="1:10" s="337" customFormat="1" x14ac:dyDescent="0.2">
      <c r="A339" s="326"/>
      <c r="B339" s="234">
        <v>41</v>
      </c>
      <c r="C339" s="237" t="s">
        <v>209</v>
      </c>
      <c r="D339" s="239">
        <v>179727485</v>
      </c>
      <c r="E339" s="223">
        <v>4330</v>
      </c>
      <c r="F339" s="223">
        <v>7092</v>
      </c>
      <c r="G339" s="223"/>
      <c r="H339" s="223"/>
      <c r="I339" s="223"/>
      <c r="J339" s="418"/>
    </row>
    <row r="340" spans="1:10" s="337" customFormat="1" x14ac:dyDescent="0.2">
      <c r="A340" s="326"/>
      <c r="B340" s="234">
        <v>42</v>
      </c>
      <c r="C340" s="707" t="s">
        <v>445</v>
      </c>
      <c r="D340" s="283" t="s">
        <v>446</v>
      </c>
      <c r="E340" s="223"/>
      <c r="F340" s="223">
        <v>2964</v>
      </c>
      <c r="G340" s="223"/>
      <c r="H340" s="223"/>
      <c r="I340" s="223"/>
      <c r="J340" s="418"/>
    </row>
    <row r="341" spans="1:10" s="337" customFormat="1" x14ac:dyDescent="0.2">
      <c r="A341" s="326"/>
      <c r="B341" s="234">
        <v>43</v>
      </c>
      <c r="C341" s="235" t="s">
        <v>208</v>
      </c>
      <c r="D341" s="236">
        <v>179727332</v>
      </c>
      <c r="E341" s="223">
        <v>6177</v>
      </c>
      <c r="F341" s="223">
        <v>5658</v>
      </c>
      <c r="G341" s="223"/>
      <c r="H341" s="223"/>
      <c r="I341" s="223"/>
      <c r="J341" s="418"/>
    </row>
    <row r="342" spans="1:10" s="243" customFormat="1" hidden="1" x14ac:dyDescent="0.2">
      <c r="A342" s="288"/>
      <c r="B342" s="356"/>
      <c r="C342" s="237"/>
      <c r="D342" s="239"/>
      <c r="E342" s="223"/>
      <c r="F342" s="214"/>
      <c r="G342" s="223"/>
      <c r="H342" s="214"/>
      <c r="I342" s="223"/>
      <c r="J342" s="435" t="s">
        <v>67</v>
      </c>
    </row>
    <row r="343" spans="1:10" s="410" customFormat="1" x14ac:dyDescent="0.2">
      <c r="A343" s="644" t="s">
        <v>355</v>
      </c>
      <c r="B343" s="359"/>
      <c r="C343" s="436"/>
      <c r="D343" s="485"/>
      <c r="E343" s="362"/>
      <c r="F343" s="437"/>
      <c r="G343" s="362"/>
      <c r="H343" s="362"/>
      <c r="I343" s="362"/>
      <c r="J343" s="438"/>
    </row>
    <row r="344" spans="1:10" s="243" customFormat="1" x14ac:dyDescent="0.2">
      <c r="A344" s="288"/>
      <c r="B344" s="439">
        <v>1</v>
      </c>
      <c r="C344" s="486" t="s">
        <v>333</v>
      </c>
      <c r="D344" s="217">
        <v>301538072</v>
      </c>
      <c r="E344" s="507">
        <v>3000</v>
      </c>
      <c r="F344" s="440">
        <v>2857.5</v>
      </c>
      <c r="G344" s="214"/>
      <c r="H344" s="214"/>
      <c r="I344" s="223"/>
      <c r="J344" s="441"/>
    </row>
    <row r="345" spans="1:10" s="243" customFormat="1" x14ac:dyDescent="0.2">
      <c r="A345" s="288"/>
      <c r="B345" s="439">
        <v>2</v>
      </c>
      <c r="C345" s="486" t="s">
        <v>131</v>
      </c>
      <c r="D345" s="217">
        <v>300110916</v>
      </c>
      <c r="E345" s="507">
        <v>3000</v>
      </c>
      <c r="F345" s="440"/>
      <c r="G345" s="214"/>
      <c r="H345" s="214"/>
      <c r="I345" s="223"/>
      <c r="J345" s="441"/>
    </row>
    <row r="346" spans="1:10" s="243" customFormat="1" ht="12.75" customHeight="1" x14ac:dyDescent="0.2">
      <c r="A346" s="288"/>
      <c r="B346" s="439">
        <v>3</v>
      </c>
      <c r="C346" s="486" t="s">
        <v>334</v>
      </c>
      <c r="D346" s="217">
        <v>302750270</v>
      </c>
      <c r="E346" s="507">
        <v>3000</v>
      </c>
      <c r="F346" s="440"/>
      <c r="G346" s="214"/>
      <c r="H346" s="214"/>
      <c r="I346" s="223"/>
      <c r="J346" s="441"/>
    </row>
    <row r="347" spans="1:10" s="243" customFormat="1" ht="13.5" customHeight="1" x14ac:dyDescent="0.2">
      <c r="A347" s="288"/>
      <c r="B347" s="439">
        <v>4</v>
      </c>
      <c r="C347" s="486" t="s">
        <v>137</v>
      </c>
      <c r="D347" s="217">
        <v>300058679</v>
      </c>
      <c r="E347" s="507">
        <v>3000</v>
      </c>
      <c r="F347" s="440">
        <v>3000</v>
      </c>
      <c r="G347" s="214"/>
      <c r="H347" s="214"/>
      <c r="I347" s="223"/>
      <c r="J347" s="441"/>
    </row>
    <row r="348" spans="1:10" s="243" customFormat="1" x14ac:dyDescent="0.2">
      <c r="A348" s="288"/>
      <c r="B348" s="439">
        <v>5</v>
      </c>
      <c r="C348" s="486" t="s">
        <v>335</v>
      </c>
      <c r="D348" s="217">
        <v>300104429</v>
      </c>
      <c r="E348" s="507">
        <v>3000</v>
      </c>
      <c r="F348" s="440">
        <v>3000</v>
      </c>
      <c r="G348" s="214"/>
      <c r="H348" s="214"/>
      <c r="I348" s="223"/>
      <c r="J348" s="441"/>
    </row>
    <row r="349" spans="1:10" s="243" customFormat="1" x14ac:dyDescent="0.2">
      <c r="A349" s="288"/>
      <c r="B349" s="439">
        <v>6</v>
      </c>
      <c r="C349" s="486" t="s">
        <v>135</v>
      </c>
      <c r="D349" s="217">
        <v>302464657</v>
      </c>
      <c r="E349" s="507">
        <v>3000</v>
      </c>
      <c r="F349" s="440">
        <v>3000</v>
      </c>
      <c r="G349" s="214"/>
      <c r="H349" s="214"/>
      <c r="I349" s="223"/>
      <c r="J349" s="441"/>
    </row>
    <row r="350" spans="1:10" s="243" customFormat="1" x14ac:dyDescent="0.2">
      <c r="A350" s="288"/>
      <c r="B350" s="439">
        <v>7</v>
      </c>
      <c r="C350" s="486" t="s">
        <v>224</v>
      </c>
      <c r="D350" s="217">
        <v>303332402</v>
      </c>
      <c r="E350" s="507">
        <v>2979</v>
      </c>
      <c r="F350" s="440"/>
      <c r="G350" s="214"/>
      <c r="H350" s="214"/>
      <c r="I350" s="223"/>
      <c r="J350" s="441"/>
    </row>
    <row r="351" spans="1:10" s="243" customFormat="1" ht="12.75" customHeight="1" x14ac:dyDescent="0.2">
      <c r="A351" s="288"/>
      <c r="B351" s="439">
        <v>8</v>
      </c>
      <c r="C351" s="218" t="s">
        <v>214</v>
      </c>
      <c r="D351" s="217">
        <v>300119274</v>
      </c>
      <c r="E351" s="507">
        <v>2997</v>
      </c>
      <c r="F351" s="440">
        <v>3000</v>
      </c>
      <c r="G351" s="214"/>
      <c r="H351" s="214"/>
      <c r="I351" s="223"/>
      <c r="J351" s="441"/>
    </row>
    <row r="352" spans="1:10" s="243" customFormat="1" ht="12.75" customHeight="1" x14ac:dyDescent="0.2">
      <c r="A352" s="288"/>
      <c r="B352" s="439"/>
      <c r="C352" s="218" t="s">
        <v>416</v>
      </c>
      <c r="D352" s="217">
        <v>179727113</v>
      </c>
      <c r="E352" s="507"/>
      <c r="F352" s="440">
        <v>2746.01</v>
      </c>
      <c r="G352" s="214"/>
      <c r="H352" s="214"/>
      <c r="I352" s="223"/>
      <c r="J352" s="441"/>
    </row>
    <row r="353" spans="1:10" s="243" customFormat="1" ht="12.75" customHeight="1" x14ac:dyDescent="0.2">
      <c r="A353" s="288"/>
      <c r="B353" s="439"/>
      <c r="C353" s="218" t="s">
        <v>417</v>
      </c>
      <c r="D353" s="217">
        <v>300623541</v>
      </c>
      <c r="E353" s="507"/>
      <c r="F353" s="440">
        <v>3000</v>
      </c>
      <c r="G353" s="214"/>
      <c r="H353" s="214"/>
      <c r="I353" s="223"/>
      <c r="J353" s="441"/>
    </row>
    <row r="354" spans="1:10" s="243" customFormat="1" ht="12.75" customHeight="1" x14ac:dyDescent="0.2">
      <c r="A354" s="288"/>
      <c r="B354" s="439"/>
      <c r="C354" s="218" t="s">
        <v>418</v>
      </c>
      <c r="D354" s="217">
        <v>300557422</v>
      </c>
      <c r="E354" s="507"/>
      <c r="F354" s="440">
        <v>2857.5</v>
      </c>
      <c r="G354" s="214"/>
      <c r="H354" s="214"/>
      <c r="I354" s="223"/>
      <c r="J354" s="441"/>
    </row>
    <row r="355" spans="1:10" s="243" customFormat="1" ht="12.75" customHeight="1" x14ac:dyDescent="0.2">
      <c r="A355" s="288"/>
      <c r="B355" s="439">
        <v>9</v>
      </c>
      <c r="C355" s="241" t="s">
        <v>216</v>
      </c>
      <c r="D355" s="680">
        <v>300622553</v>
      </c>
      <c r="E355" s="507">
        <v>2774</v>
      </c>
      <c r="F355" s="440">
        <v>2979.99</v>
      </c>
      <c r="G355" s="214"/>
      <c r="H355" s="214"/>
      <c r="I355" s="223"/>
      <c r="J355" s="441"/>
    </row>
    <row r="356" spans="1:10" s="243" customFormat="1" ht="12.75" customHeight="1" x14ac:dyDescent="0.2">
      <c r="A356" s="287" t="s">
        <v>397</v>
      </c>
      <c r="B356" s="681"/>
      <c r="C356" s="360"/>
      <c r="D356" s="682"/>
      <c r="E356" s="683"/>
      <c r="F356" s="437"/>
      <c r="G356" s="362"/>
      <c r="H356" s="362"/>
      <c r="I356" s="362"/>
      <c r="J356" s="438"/>
    </row>
    <row r="357" spans="1:10" s="243" customFormat="1" ht="12.75" customHeight="1" x14ac:dyDescent="0.2">
      <c r="A357" s="288"/>
      <c r="B357" s="439">
        <v>1</v>
      </c>
      <c r="C357" s="237" t="s">
        <v>212</v>
      </c>
      <c r="D357" s="217">
        <v>300076271</v>
      </c>
      <c r="E357" s="507">
        <v>2500</v>
      </c>
      <c r="F357" s="440">
        <v>9332</v>
      </c>
      <c r="G357" s="214"/>
      <c r="H357" s="214"/>
      <c r="I357" s="223"/>
      <c r="J357" s="441"/>
    </row>
    <row r="358" spans="1:10" s="243" customFormat="1" ht="12.75" customHeight="1" x14ac:dyDescent="0.2">
      <c r="A358" s="288"/>
      <c r="B358" s="439">
        <v>2</v>
      </c>
      <c r="C358" s="227" t="s">
        <v>240</v>
      </c>
      <c r="D358" s="222">
        <v>30590423</v>
      </c>
      <c r="E358" s="507">
        <v>6214</v>
      </c>
      <c r="F358" s="440">
        <v>9455</v>
      </c>
      <c r="G358" s="214"/>
      <c r="H358" s="214"/>
      <c r="I358" s="223"/>
      <c r="J358" s="441"/>
    </row>
    <row r="359" spans="1:10" s="243" customFormat="1" ht="12.75" customHeight="1" x14ac:dyDescent="0.2">
      <c r="A359" s="288"/>
      <c r="B359" s="439">
        <v>3</v>
      </c>
      <c r="C359" s="237" t="s">
        <v>226</v>
      </c>
      <c r="D359" s="217">
        <v>302688655</v>
      </c>
      <c r="E359" s="507">
        <v>2500</v>
      </c>
      <c r="F359" s="440">
        <v>9455</v>
      </c>
      <c r="G359" s="214"/>
      <c r="H359" s="214"/>
      <c r="I359" s="223"/>
      <c r="J359" s="441"/>
    </row>
    <row r="360" spans="1:10" s="243" customFormat="1" ht="12.75" customHeight="1" x14ac:dyDescent="0.2">
      <c r="A360" s="288"/>
      <c r="B360" s="439">
        <v>4</v>
      </c>
      <c r="C360" s="486" t="s">
        <v>333</v>
      </c>
      <c r="D360" s="217">
        <v>301538072</v>
      </c>
      <c r="E360" s="507">
        <v>2500</v>
      </c>
      <c r="F360" s="440"/>
      <c r="G360" s="214"/>
      <c r="H360" s="214"/>
      <c r="I360" s="223"/>
      <c r="J360" s="441"/>
    </row>
    <row r="361" spans="1:10" s="243" customFormat="1" ht="12.75" customHeight="1" x14ac:dyDescent="0.2">
      <c r="A361" s="288"/>
      <c r="B361" s="439">
        <v>5</v>
      </c>
      <c r="C361" s="237" t="s">
        <v>231</v>
      </c>
      <c r="D361" s="217">
        <v>305455019</v>
      </c>
      <c r="E361" s="507">
        <v>2500</v>
      </c>
      <c r="F361" s="440">
        <v>7911</v>
      </c>
      <c r="G361" s="214"/>
      <c r="H361" s="214"/>
      <c r="I361" s="223"/>
      <c r="J361" s="441"/>
    </row>
    <row r="362" spans="1:10" s="243" customFormat="1" ht="12.75" customHeight="1" x14ac:dyDescent="0.2">
      <c r="A362" s="288"/>
      <c r="B362" s="439">
        <v>6</v>
      </c>
      <c r="C362" s="237" t="s">
        <v>220</v>
      </c>
      <c r="D362" s="217">
        <v>302294945</v>
      </c>
      <c r="E362" s="507">
        <v>2500</v>
      </c>
      <c r="F362" s="440">
        <v>3956</v>
      </c>
      <c r="G362" s="214"/>
      <c r="H362" s="214"/>
      <c r="I362" s="223"/>
      <c r="J362" s="441"/>
    </row>
    <row r="363" spans="1:10" s="243" customFormat="1" ht="12.75" customHeight="1" x14ac:dyDescent="0.2">
      <c r="A363" s="288"/>
      <c r="B363" s="439">
        <v>7</v>
      </c>
      <c r="C363" s="237" t="s">
        <v>222</v>
      </c>
      <c r="D363" s="217">
        <v>302455035</v>
      </c>
      <c r="E363" s="507">
        <v>2500</v>
      </c>
      <c r="F363" s="440">
        <v>3956</v>
      </c>
      <c r="G363" s="214"/>
      <c r="H363" s="214"/>
      <c r="I363" s="223"/>
      <c r="J363" s="441"/>
    </row>
    <row r="364" spans="1:10" s="243" customFormat="1" ht="12.75" customHeight="1" x14ac:dyDescent="0.2">
      <c r="A364" s="288"/>
      <c r="B364" s="439">
        <v>8</v>
      </c>
      <c r="C364" s="486" t="s">
        <v>131</v>
      </c>
      <c r="D364" s="217">
        <v>300110916</v>
      </c>
      <c r="E364" s="507">
        <v>2500</v>
      </c>
      <c r="F364" s="440"/>
      <c r="G364" s="214"/>
      <c r="H364" s="214"/>
      <c r="I364" s="223"/>
      <c r="J364" s="441"/>
    </row>
    <row r="365" spans="1:10" s="243" customFormat="1" ht="12.75" customHeight="1" x14ac:dyDescent="0.2">
      <c r="A365" s="288"/>
      <c r="B365" s="439">
        <v>9</v>
      </c>
      <c r="C365" s="237" t="s">
        <v>136</v>
      </c>
      <c r="D365" s="217">
        <v>300545391</v>
      </c>
      <c r="E365" s="507">
        <v>5000</v>
      </c>
      <c r="F365" s="440"/>
      <c r="G365" s="214"/>
      <c r="H365" s="214"/>
      <c r="I365" s="223"/>
      <c r="J365" s="441"/>
    </row>
    <row r="366" spans="1:10" s="243" customFormat="1" ht="12.75" customHeight="1" x14ac:dyDescent="0.2">
      <c r="A366" s="288"/>
      <c r="B366" s="439">
        <v>10</v>
      </c>
      <c r="C366" s="486" t="s">
        <v>334</v>
      </c>
      <c r="D366" s="217">
        <v>302750270</v>
      </c>
      <c r="E366" s="507">
        <v>5940</v>
      </c>
      <c r="F366" s="440">
        <v>3956</v>
      </c>
      <c r="G366" s="214"/>
      <c r="H366" s="214"/>
      <c r="I366" s="223"/>
      <c r="J366" s="441"/>
    </row>
    <row r="367" spans="1:10" s="243" customFormat="1" ht="12.75" customHeight="1" x14ac:dyDescent="0.2">
      <c r="A367" s="288"/>
      <c r="B367" s="439">
        <v>11</v>
      </c>
      <c r="C367" s="237" t="s">
        <v>133</v>
      </c>
      <c r="D367" s="217">
        <v>300074854</v>
      </c>
      <c r="E367" s="507">
        <v>2447</v>
      </c>
      <c r="F367" s="440">
        <v>3956</v>
      </c>
      <c r="G367" s="214"/>
      <c r="H367" s="214"/>
      <c r="I367" s="223"/>
      <c r="J367" s="441"/>
    </row>
    <row r="368" spans="1:10" s="243" customFormat="1" ht="15" customHeight="1" x14ac:dyDescent="0.2">
      <c r="A368" s="288"/>
      <c r="B368" s="439">
        <v>12</v>
      </c>
      <c r="C368" s="237" t="s">
        <v>211</v>
      </c>
      <c r="D368" s="217">
        <v>300071018</v>
      </c>
      <c r="E368" s="507">
        <v>4000</v>
      </c>
      <c r="F368" s="440"/>
      <c r="G368" s="214"/>
      <c r="H368" s="214"/>
      <c r="I368" s="223"/>
      <c r="J368" s="441"/>
    </row>
    <row r="369" spans="1:10" s="243" customFormat="1" ht="15.75" hidden="1" customHeight="1" x14ac:dyDescent="0.2">
      <c r="A369" s="288"/>
      <c r="B369" s="356"/>
      <c r="C369" s="487"/>
      <c r="D369" s="488"/>
      <c r="E369" s="442"/>
      <c r="F369" s="214"/>
      <c r="G369" s="214"/>
      <c r="H369" s="214"/>
      <c r="I369" s="223"/>
      <c r="J369" s="441"/>
    </row>
    <row r="370" spans="1:10" s="243" customFormat="1" ht="13.5" hidden="1" customHeight="1" x14ac:dyDescent="0.2">
      <c r="A370" s="288"/>
      <c r="B370" s="356"/>
      <c r="C370" s="489"/>
      <c r="D370" s="490"/>
      <c r="E370" s="214"/>
      <c r="F370" s="214"/>
      <c r="G370" s="214"/>
      <c r="H370" s="214"/>
      <c r="I370" s="223"/>
      <c r="J370" s="441"/>
    </row>
    <row r="371" spans="1:10" s="243" customFormat="1" ht="13.5" hidden="1" customHeight="1" x14ac:dyDescent="0.2">
      <c r="A371" s="684"/>
      <c r="B371" s="685"/>
      <c r="C371" s="237"/>
      <c r="D371" s="217"/>
      <c r="E371" s="442"/>
      <c r="F371" s="442"/>
      <c r="G371" s="442"/>
      <c r="H371" s="442"/>
      <c r="I371" s="240"/>
      <c r="J371" s="686"/>
    </row>
    <row r="372" spans="1:10" s="243" customFormat="1" ht="13.5" hidden="1" customHeight="1" x14ac:dyDescent="0.2">
      <c r="A372" s="684"/>
      <c r="B372" s="685"/>
      <c r="C372" s="237"/>
      <c r="D372" s="217"/>
      <c r="E372" s="442"/>
      <c r="F372" s="442"/>
      <c r="G372" s="442"/>
      <c r="H372" s="442"/>
      <c r="I372" s="240"/>
      <c r="J372" s="686"/>
    </row>
    <row r="373" spans="1:10" s="243" customFormat="1" ht="13.5" customHeight="1" x14ac:dyDescent="0.2">
      <c r="A373" s="684"/>
      <c r="B373" s="685">
        <v>13</v>
      </c>
      <c r="C373" s="237" t="s">
        <v>170</v>
      </c>
      <c r="D373" s="217">
        <v>300123995</v>
      </c>
      <c r="E373" s="442">
        <v>2500</v>
      </c>
      <c r="F373" s="442">
        <v>3956</v>
      </c>
      <c r="G373" s="442"/>
      <c r="H373" s="442"/>
      <c r="I373" s="240"/>
      <c r="J373" s="686"/>
    </row>
    <row r="374" spans="1:10" s="243" customFormat="1" ht="13.5" customHeight="1" x14ac:dyDescent="0.2">
      <c r="A374" s="684"/>
      <c r="B374" s="685">
        <v>14</v>
      </c>
      <c r="C374" s="237" t="s">
        <v>224</v>
      </c>
      <c r="D374" s="217">
        <v>303332402</v>
      </c>
      <c r="E374" s="442">
        <v>5499</v>
      </c>
      <c r="F374" s="442">
        <v>5499</v>
      </c>
      <c r="G374" s="442"/>
      <c r="H374" s="442"/>
      <c r="I374" s="240"/>
      <c r="J374" s="686"/>
    </row>
    <row r="375" spans="1:10" s="243" customFormat="1" ht="13.5" customHeight="1" x14ac:dyDescent="0.2">
      <c r="A375" s="684"/>
      <c r="B375" s="685">
        <v>15</v>
      </c>
      <c r="C375" s="237" t="s">
        <v>216</v>
      </c>
      <c r="D375" s="680">
        <v>300622553</v>
      </c>
      <c r="E375" s="442">
        <v>9455</v>
      </c>
      <c r="F375" s="442">
        <v>9455</v>
      </c>
      <c r="G375" s="442"/>
      <c r="H375" s="442"/>
      <c r="I375" s="240"/>
      <c r="J375" s="686"/>
    </row>
    <row r="376" spans="1:10" s="243" customFormat="1" ht="13.5" customHeight="1" x14ac:dyDescent="0.2">
      <c r="A376" s="684"/>
      <c r="B376" s="685">
        <v>16</v>
      </c>
      <c r="C376" s="237" t="s">
        <v>420</v>
      </c>
      <c r="D376" s="217">
        <v>179727485</v>
      </c>
      <c r="E376" s="442"/>
      <c r="F376" s="442">
        <v>9456</v>
      </c>
      <c r="G376" s="442"/>
      <c r="H376" s="442"/>
      <c r="I376" s="240"/>
      <c r="J376" s="686"/>
    </row>
    <row r="377" spans="1:10" s="243" customFormat="1" ht="13.5" customHeight="1" x14ac:dyDescent="0.2">
      <c r="A377" s="684"/>
      <c r="B377" s="685">
        <v>17</v>
      </c>
      <c r="C377" s="237" t="s">
        <v>419</v>
      </c>
      <c r="D377" s="217">
        <v>300086301</v>
      </c>
      <c r="E377" s="442">
        <v>5376</v>
      </c>
      <c r="F377" s="442">
        <v>5376</v>
      </c>
      <c r="G377" s="442"/>
      <c r="H377" s="442"/>
      <c r="I377" s="240"/>
      <c r="J377" s="686"/>
    </row>
    <row r="378" spans="1:10" s="243" customFormat="1" ht="13.5" customHeight="1" x14ac:dyDescent="0.2">
      <c r="A378" s="684"/>
      <c r="B378" s="685">
        <v>18</v>
      </c>
      <c r="C378" s="237" t="s">
        <v>422</v>
      </c>
      <c r="D378" s="217">
        <v>300104429</v>
      </c>
      <c r="E378" s="442"/>
      <c r="F378" s="442">
        <v>3000</v>
      </c>
      <c r="G378" s="442"/>
      <c r="H378" s="442"/>
      <c r="I378" s="240"/>
      <c r="J378" s="686"/>
    </row>
    <row r="379" spans="1:10" s="243" customFormat="1" ht="13.5" customHeight="1" x14ac:dyDescent="0.2">
      <c r="A379" s="684"/>
      <c r="B379" s="685">
        <v>19</v>
      </c>
      <c r="C379" s="237" t="s">
        <v>421</v>
      </c>
      <c r="D379" s="217">
        <v>300047394</v>
      </c>
      <c r="E379" s="442"/>
      <c r="F379" s="442">
        <v>8983</v>
      </c>
      <c r="G379" s="442"/>
      <c r="H379" s="442"/>
      <c r="I379" s="240"/>
      <c r="J379" s="686"/>
    </row>
    <row r="380" spans="1:10" s="243" customFormat="1" ht="13.5" customHeight="1" x14ac:dyDescent="0.2">
      <c r="A380" s="684"/>
      <c r="B380" s="685">
        <v>20</v>
      </c>
      <c r="C380" s="237" t="s">
        <v>278</v>
      </c>
      <c r="D380" s="217">
        <v>302464657</v>
      </c>
      <c r="E380" s="442"/>
      <c r="F380" s="442">
        <v>8931</v>
      </c>
      <c r="G380" s="442"/>
      <c r="H380" s="442"/>
      <c r="I380" s="240"/>
      <c r="J380" s="686"/>
    </row>
    <row r="381" spans="1:10" s="243" customFormat="1" ht="13.5" customHeight="1" x14ac:dyDescent="0.2">
      <c r="A381" s="684"/>
      <c r="B381" s="685">
        <v>21</v>
      </c>
      <c r="C381" s="237" t="s">
        <v>423</v>
      </c>
      <c r="D381" s="217">
        <v>300058679</v>
      </c>
      <c r="E381" s="442"/>
      <c r="F381" s="442">
        <v>3956</v>
      </c>
      <c r="G381" s="442"/>
      <c r="H381" s="442"/>
      <c r="I381" s="240"/>
      <c r="J381" s="686"/>
    </row>
    <row r="382" spans="1:10" s="243" customFormat="1" ht="13.5" customHeight="1" x14ac:dyDescent="0.2">
      <c r="A382" s="684"/>
      <c r="B382" s="685">
        <v>22</v>
      </c>
      <c r="C382" s="237" t="s">
        <v>424</v>
      </c>
      <c r="D382" s="217">
        <v>302419103</v>
      </c>
      <c r="E382" s="442"/>
      <c r="F382" s="442">
        <v>3910</v>
      </c>
      <c r="G382" s="442"/>
      <c r="H382" s="442"/>
      <c r="I382" s="240"/>
      <c r="J382" s="686"/>
    </row>
    <row r="383" spans="1:10" s="243" customFormat="1" ht="13.5" customHeight="1" x14ac:dyDescent="0.2">
      <c r="A383" s="684"/>
      <c r="B383" s="685">
        <v>23</v>
      </c>
      <c r="C383" s="237" t="s">
        <v>229</v>
      </c>
      <c r="D383" s="217">
        <v>304558055</v>
      </c>
      <c r="E383" s="442">
        <v>2500</v>
      </c>
      <c r="F383" s="442">
        <v>5500</v>
      </c>
      <c r="G383" s="442"/>
      <c r="H383" s="442"/>
      <c r="I383" s="240"/>
      <c r="J383" s="686"/>
    </row>
    <row r="384" spans="1:10" s="243" customFormat="1" x14ac:dyDescent="0.2">
      <c r="A384" s="350"/>
      <c r="B384" s="351"/>
      <c r="C384" s="443"/>
      <c r="D384" s="444"/>
      <c r="E384" s="353">
        <f>SUM(E211:E383)</f>
        <v>527358</v>
      </c>
      <c r="F384" s="445">
        <v>534011</v>
      </c>
      <c r="G384" s="445">
        <f>SUM(G224:G370)</f>
        <v>0</v>
      </c>
      <c r="H384" s="445">
        <f>SUM(H224:H370)</f>
        <v>0</v>
      </c>
      <c r="I384" s="445">
        <f>SUM(I224:I370)</f>
        <v>0</v>
      </c>
      <c r="J384" s="446"/>
    </row>
    <row r="385" spans="1:10" s="243" customFormat="1" x14ac:dyDescent="0.2">
      <c r="A385" s="311"/>
      <c r="B385" s="312"/>
      <c r="C385" s="447"/>
      <c r="D385" s="448"/>
      <c r="E385" s="314"/>
      <c r="F385" s="449"/>
      <c r="G385" s="314"/>
      <c r="H385" s="314"/>
      <c r="I385" s="427"/>
      <c r="J385" s="413"/>
    </row>
    <row r="386" spans="1:10" s="243" customFormat="1" x14ac:dyDescent="0.2">
      <c r="A386" s="344" t="s">
        <v>39</v>
      </c>
      <c r="B386" s="345"/>
      <c r="C386" s="450"/>
      <c r="D386" s="451"/>
      <c r="E386" s="347"/>
      <c r="F386" s="347"/>
      <c r="G386" s="347"/>
      <c r="H386" s="347"/>
      <c r="I386" s="347"/>
      <c r="J386" s="429"/>
    </row>
    <row r="387" spans="1:10" s="410" customFormat="1" x14ac:dyDescent="0.2">
      <c r="A387" s="287" t="s">
        <v>109</v>
      </c>
      <c r="B387" s="359"/>
      <c r="C387" s="287"/>
      <c r="D387" s="296"/>
      <c r="E387" s="362"/>
      <c r="F387" s="362"/>
      <c r="G387" s="362"/>
      <c r="H387" s="362"/>
      <c r="I387" s="362"/>
      <c r="J387" s="452"/>
    </row>
    <row r="388" spans="1:10" s="243" customFormat="1" x14ac:dyDescent="0.2">
      <c r="A388" s="288"/>
      <c r="B388" s="215">
        <v>1</v>
      </c>
      <c r="C388" s="453" t="s">
        <v>267</v>
      </c>
      <c r="D388" s="454">
        <v>190740859</v>
      </c>
      <c r="E388" s="214">
        <v>7000</v>
      </c>
      <c r="F388" s="214">
        <v>7500</v>
      </c>
      <c r="G388" s="214"/>
      <c r="H388" s="214"/>
      <c r="I388" s="223"/>
      <c r="J388" s="441"/>
    </row>
    <row r="389" spans="1:10" s="243" customFormat="1" x14ac:dyDescent="0.2">
      <c r="A389" s="357"/>
      <c r="B389" s="215">
        <v>2</v>
      </c>
      <c r="C389" s="455" t="s">
        <v>129</v>
      </c>
      <c r="D389" s="456">
        <v>191285033</v>
      </c>
      <c r="E389" s="214">
        <v>10800</v>
      </c>
      <c r="F389" s="214">
        <v>9000</v>
      </c>
      <c r="G389" s="214"/>
      <c r="H389" s="214"/>
      <c r="I389" s="223"/>
      <c r="J389" s="441"/>
    </row>
    <row r="390" spans="1:10" s="243" customFormat="1" x14ac:dyDescent="0.2">
      <c r="A390" s="357"/>
      <c r="B390" s="215">
        <v>3</v>
      </c>
      <c r="C390" s="455" t="s">
        <v>268</v>
      </c>
      <c r="D390" s="456">
        <v>179755082</v>
      </c>
      <c r="E390" s="214">
        <v>4000</v>
      </c>
      <c r="F390" s="214">
        <v>1515</v>
      </c>
      <c r="G390" s="214"/>
      <c r="H390" s="214"/>
      <c r="I390" s="223"/>
      <c r="J390" s="441"/>
    </row>
    <row r="391" spans="1:10" s="243" customFormat="1" x14ac:dyDescent="0.2">
      <c r="A391" s="357"/>
      <c r="B391" s="215">
        <v>4</v>
      </c>
      <c r="C391" s="243" t="s">
        <v>318</v>
      </c>
      <c r="D391" s="232">
        <v>306056717</v>
      </c>
      <c r="E391" s="214">
        <v>4000</v>
      </c>
      <c r="F391" s="214">
        <v>4000</v>
      </c>
      <c r="G391" s="214"/>
      <c r="H391" s="214"/>
      <c r="I391" s="223"/>
      <c r="J391" s="441"/>
    </row>
    <row r="392" spans="1:10" s="243" customFormat="1" x14ac:dyDescent="0.2">
      <c r="A392" s="288"/>
      <c r="B392" s="457">
        <v>5</v>
      </c>
      <c r="C392" s="458" t="s">
        <v>319</v>
      </c>
      <c r="D392" s="459">
        <v>300021467</v>
      </c>
      <c r="E392" s="214">
        <v>3500</v>
      </c>
      <c r="F392" s="214">
        <v>1640</v>
      </c>
      <c r="G392" s="214"/>
      <c r="H392" s="214"/>
      <c r="I392" s="223"/>
      <c r="J392" s="441"/>
    </row>
    <row r="393" spans="1:10" s="243" customFormat="1" x14ac:dyDescent="0.2">
      <c r="A393" s="288"/>
      <c r="B393" s="215">
        <v>6</v>
      </c>
      <c r="C393" s="455" t="s">
        <v>269</v>
      </c>
      <c r="D393" s="459">
        <v>179722748</v>
      </c>
      <c r="E393" s="214">
        <v>2820</v>
      </c>
      <c r="F393" s="214"/>
      <c r="G393" s="214"/>
      <c r="H393" s="214"/>
      <c r="I393" s="223"/>
      <c r="J393" s="441"/>
    </row>
    <row r="394" spans="1:10" s="243" customFormat="1" hidden="1" x14ac:dyDescent="0.2">
      <c r="A394" s="288"/>
      <c r="B394" s="215"/>
      <c r="C394" s="455"/>
      <c r="D394" s="262"/>
      <c r="E394" s="214"/>
      <c r="F394" s="214"/>
      <c r="G394" s="214"/>
      <c r="H394" s="214"/>
      <c r="I394" s="223"/>
      <c r="J394" s="441"/>
    </row>
    <row r="395" spans="1:10" s="243" customFormat="1" x14ac:dyDescent="0.2">
      <c r="A395" s="288"/>
      <c r="B395" s="215">
        <v>7</v>
      </c>
      <c r="C395" s="455" t="s">
        <v>271</v>
      </c>
      <c r="D395" s="263">
        <v>300123995</v>
      </c>
      <c r="E395" s="214">
        <v>1200</v>
      </c>
      <c r="F395" s="214"/>
      <c r="G395" s="214"/>
      <c r="H395" s="214"/>
      <c r="I395" s="223"/>
      <c r="J395" s="441"/>
    </row>
    <row r="396" spans="1:10" s="243" customFormat="1" x14ac:dyDescent="0.2">
      <c r="A396" s="288"/>
      <c r="B396" s="215">
        <v>8</v>
      </c>
      <c r="C396" s="460" t="s">
        <v>273</v>
      </c>
      <c r="D396" s="459">
        <v>179724037</v>
      </c>
      <c r="E396" s="214">
        <v>800</v>
      </c>
      <c r="F396" s="214"/>
      <c r="G396" s="214"/>
      <c r="H396" s="214"/>
      <c r="I396" s="223"/>
      <c r="J396" s="441"/>
    </row>
    <row r="397" spans="1:10" s="243" customFormat="1" x14ac:dyDescent="0.2">
      <c r="A397" s="357"/>
      <c r="B397" s="215">
        <v>9</v>
      </c>
      <c r="C397" s="461" t="s">
        <v>272</v>
      </c>
      <c r="D397" s="263">
        <v>304068546</v>
      </c>
      <c r="E397" s="214">
        <v>1320</v>
      </c>
      <c r="F397" s="214">
        <v>800</v>
      </c>
      <c r="G397" s="214"/>
      <c r="H397" s="214"/>
      <c r="I397" s="223"/>
      <c r="J397" s="441"/>
    </row>
    <row r="398" spans="1:10" s="243" customFormat="1" x14ac:dyDescent="0.2">
      <c r="A398" s="357"/>
      <c r="B398" s="457">
        <v>10</v>
      </c>
      <c r="C398" s="237" t="s">
        <v>212</v>
      </c>
      <c r="D398" s="217">
        <v>300076271</v>
      </c>
      <c r="E398" s="214"/>
      <c r="F398" s="214">
        <v>4000</v>
      </c>
      <c r="G398" s="214"/>
      <c r="H398" s="214"/>
      <c r="I398" s="223"/>
      <c r="J398" s="441"/>
    </row>
    <row r="399" spans="1:10" s="243" customFormat="1" x14ac:dyDescent="0.2">
      <c r="A399" s="357"/>
      <c r="B399" s="457">
        <v>11</v>
      </c>
      <c r="C399" s="241" t="s">
        <v>321</v>
      </c>
      <c r="D399" s="248">
        <v>192015172</v>
      </c>
      <c r="E399" s="214">
        <v>2718</v>
      </c>
      <c r="F399" s="214">
        <v>10200</v>
      </c>
      <c r="G399" s="214"/>
      <c r="H399" s="214"/>
      <c r="I399" s="223"/>
      <c r="J399" s="441"/>
    </row>
    <row r="400" spans="1:10" s="243" customFormat="1" x14ac:dyDescent="0.2">
      <c r="A400" s="357"/>
      <c r="B400" s="457">
        <v>12</v>
      </c>
      <c r="C400" s="241" t="s">
        <v>139</v>
      </c>
      <c r="D400" s="239">
        <v>302419103</v>
      </c>
      <c r="E400" s="214"/>
      <c r="F400" s="214">
        <v>500</v>
      </c>
      <c r="G400" s="214"/>
      <c r="H400" s="214"/>
      <c r="I400" s="223"/>
      <c r="J400" s="441"/>
    </row>
    <row r="401" spans="1:38" s="243" customFormat="1" x14ac:dyDescent="0.2">
      <c r="A401" s="357"/>
      <c r="B401" s="457">
        <v>13</v>
      </c>
      <c r="C401" s="241" t="s">
        <v>413</v>
      </c>
      <c r="D401" s="306">
        <v>90679146</v>
      </c>
      <c r="E401" s="214"/>
      <c r="F401" s="214">
        <v>1625</v>
      </c>
      <c r="G401" s="214"/>
      <c r="H401" s="214"/>
      <c r="I401" s="223"/>
      <c r="J401" s="441"/>
    </row>
    <row r="402" spans="1:38" s="243" customFormat="1" x14ac:dyDescent="0.2">
      <c r="A402" s="357"/>
      <c r="B402" s="457">
        <v>14</v>
      </c>
      <c r="C402" s="241" t="s">
        <v>414</v>
      </c>
      <c r="D402" s="692">
        <v>153741937</v>
      </c>
      <c r="E402" s="214"/>
      <c r="F402" s="214">
        <v>400</v>
      </c>
      <c r="G402" s="214"/>
      <c r="H402" s="214"/>
      <c r="I402" s="223"/>
      <c r="J402" s="441"/>
    </row>
    <row r="403" spans="1:38" s="243" customFormat="1" x14ac:dyDescent="0.2">
      <c r="A403" s="357"/>
      <c r="B403" s="457">
        <v>15</v>
      </c>
      <c r="C403" s="241" t="s">
        <v>415</v>
      </c>
      <c r="D403" s="306">
        <v>304486353</v>
      </c>
      <c r="E403" s="214"/>
      <c r="F403" s="214">
        <v>1420</v>
      </c>
      <c r="G403" s="214"/>
      <c r="H403" s="214"/>
      <c r="I403" s="223"/>
      <c r="J403" s="441"/>
    </row>
    <row r="404" spans="1:38" s="243" customFormat="1" x14ac:dyDescent="0.2">
      <c r="A404" s="357"/>
      <c r="B404" s="462">
        <v>16</v>
      </c>
      <c r="C404" s="243" t="s">
        <v>322</v>
      </c>
      <c r="D404" s="248">
        <v>179722890</v>
      </c>
      <c r="E404" s="214">
        <v>3000</v>
      </c>
      <c r="F404" s="214">
        <v>3000</v>
      </c>
      <c r="G404" s="214"/>
      <c r="H404" s="214"/>
      <c r="I404" s="223"/>
      <c r="J404" s="441"/>
    </row>
    <row r="405" spans="1:38" s="243" customFormat="1" hidden="1" x14ac:dyDescent="0.2">
      <c r="A405" s="357"/>
      <c r="B405" s="356"/>
      <c r="C405" s="463"/>
      <c r="D405" s="356"/>
      <c r="E405" s="214"/>
      <c r="F405" s="214"/>
      <c r="G405" s="214"/>
      <c r="H405" s="214"/>
      <c r="I405" s="214"/>
      <c r="J405" s="441"/>
    </row>
    <row r="406" spans="1:38" s="243" customFormat="1" hidden="1" x14ac:dyDescent="0.2">
      <c r="A406" s="357"/>
      <c r="B406" s="356"/>
      <c r="C406" s="218"/>
      <c r="D406" s="356"/>
      <c r="E406" s="214"/>
      <c r="F406" s="214"/>
      <c r="G406" s="214"/>
      <c r="H406" s="214"/>
      <c r="I406" s="223"/>
      <c r="J406" s="441"/>
    </row>
    <row r="407" spans="1:38" s="243" customFormat="1" hidden="1" x14ac:dyDescent="0.2">
      <c r="A407" s="464"/>
      <c r="B407" s="356"/>
      <c r="C407" s="463"/>
      <c r="D407" s="356"/>
      <c r="E407" s="214"/>
      <c r="F407" s="214"/>
      <c r="G407" s="214"/>
      <c r="H407" s="214"/>
      <c r="I407" s="214"/>
      <c r="J407" s="441"/>
    </row>
    <row r="408" spans="1:38" s="243" customFormat="1" hidden="1" x14ac:dyDescent="0.2">
      <c r="A408" s="357"/>
      <c r="B408" s="232"/>
      <c r="C408" s="465"/>
      <c r="D408" s="232"/>
      <c r="E408" s="491"/>
      <c r="F408" s="214"/>
      <c r="G408" s="214"/>
      <c r="H408" s="214"/>
      <c r="I408" s="223"/>
      <c r="J408" s="441"/>
    </row>
    <row r="409" spans="1:38" s="243" customFormat="1" hidden="1" x14ac:dyDescent="0.2">
      <c r="A409" s="357"/>
      <c r="B409" s="232"/>
      <c r="C409" s="465"/>
      <c r="D409" s="232"/>
      <c r="E409" s="300"/>
      <c r="F409" s="214"/>
      <c r="G409" s="214"/>
      <c r="H409" s="214"/>
      <c r="I409" s="223"/>
      <c r="J409" s="441"/>
    </row>
    <row r="410" spans="1:38" s="243" customFormat="1" hidden="1" x14ac:dyDescent="0.2">
      <c r="A410" s="357"/>
      <c r="B410" s="232"/>
      <c r="C410" s="465"/>
      <c r="D410" s="232"/>
      <c r="E410" s="300"/>
      <c r="F410" s="214"/>
      <c r="G410" s="214"/>
      <c r="H410" s="214"/>
      <c r="I410" s="223"/>
      <c r="J410" s="441"/>
    </row>
    <row r="411" spans="1:38" s="243" customFormat="1" hidden="1" x14ac:dyDescent="0.2">
      <c r="A411" s="357"/>
      <c r="B411" s="232"/>
      <c r="C411" s="465"/>
      <c r="D411" s="232"/>
      <c r="E411" s="300"/>
      <c r="F411" s="214"/>
      <c r="G411" s="214"/>
      <c r="H411" s="214"/>
      <c r="I411" s="223"/>
      <c r="J411" s="441"/>
    </row>
    <row r="412" spans="1:38" s="243" customFormat="1" hidden="1" x14ac:dyDescent="0.2">
      <c r="A412" s="357"/>
      <c r="B412" s="356"/>
      <c r="C412" s="218"/>
      <c r="D412" s="356"/>
      <c r="E412" s="214"/>
      <c r="F412" s="214"/>
      <c r="G412" s="214"/>
      <c r="H412" s="214"/>
      <c r="I412" s="223"/>
      <c r="J412" s="441"/>
    </row>
    <row r="413" spans="1:38" s="243" customFormat="1" hidden="1" x14ac:dyDescent="0.2">
      <c r="A413" s="357"/>
      <c r="B413" s="356"/>
      <c r="C413" s="227"/>
      <c r="D413" s="222"/>
      <c r="E413" s="214"/>
      <c r="F413" s="214"/>
      <c r="G413" s="214"/>
      <c r="H413" s="214"/>
      <c r="I413" s="223"/>
      <c r="J413" s="441"/>
    </row>
    <row r="414" spans="1:38" s="243" customFormat="1" hidden="1" x14ac:dyDescent="0.2">
      <c r="A414" s="357"/>
      <c r="B414" s="356"/>
      <c r="C414" s="463"/>
      <c r="D414" s="222"/>
      <c r="E414" s="214"/>
      <c r="F414" s="214"/>
      <c r="G414" s="214"/>
      <c r="H414" s="214"/>
      <c r="I414" s="223"/>
      <c r="J414" s="441"/>
    </row>
    <row r="415" spans="1:38" s="243" customFormat="1" x14ac:dyDescent="0.2">
      <c r="A415" s="506" t="s">
        <v>451</v>
      </c>
      <c r="B415" s="466"/>
      <c r="C415" s="769" t="s">
        <v>268</v>
      </c>
      <c r="D415" s="770">
        <v>179755082</v>
      </c>
      <c r="E415" s="468"/>
      <c r="F415" s="362">
        <v>156545</v>
      </c>
      <c r="G415" s="362"/>
      <c r="H415" s="362"/>
      <c r="I415" s="223"/>
      <c r="J415" s="441"/>
    </row>
    <row r="416" spans="1:38" s="410" customFormat="1" x14ac:dyDescent="0.2">
      <c r="A416" s="287" t="s">
        <v>120</v>
      </c>
      <c r="B416" s="466"/>
      <c r="C416" s="768"/>
      <c r="D416" s="467"/>
      <c r="E416" s="468"/>
      <c r="F416" s="362"/>
      <c r="G416" s="362"/>
      <c r="H416" s="362"/>
      <c r="I416" s="362"/>
      <c r="J416" s="438"/>
      <c r="K416" s="337"/>
      <c r="L416" s="337"/>
      <c r="M416" s="337"/>
      <c r="N416" s="337"/>
      <c r="O416" s="337"/>
      <c r="P416" s="337"/>
      <c r="Q416" s="337"/>
      <c r="R416" s="337"/>
      <c r="S416" s="337"/>
      <c r="T416" s="337"/>
      <c r="U416" s="337"/>
      <c r="V416" s="337"/>
      <c r="W416" s="337"/>
      <c r="X416" s="337"/>
      <c r="Y416" s="337"/>
      <c r="Z416" s="337"/>
      <c r="AA416" s="337"/>
      <c r="AB416" s="337"/>
      <c r="AC416" s="337"/>
      <c r="AD416" s="337"/>
      <c r="AE416" s="337"/>
      <c r="AF416" s="337"/>
      <c r="AG416" s="337"/>
      <c r="AH416" s="337"/>
      <c r="AI416" s="337"/>
      <c r="AJ416" s="337"/>
      <c r="AK416" s="337"/>
      <c r="AL416" s="337"/>
    </row>
    <row r="417" spans="1:10" s="243" customFormat="1" x14ac:dyDescent="0.2">
      <c r="A417" s="469"/>
      <c r="B417" s="470">
        <v>1</v>
      </c>
      <c r="C417" s="471" t="s">
        <v>323</v>
      </c>
      <c r="D417" s="470">
        <v>191150480</v>
      </c>
      <c r="E417" s="508">
        <v>2100</v>
      </c>
      <c r="F417" s="440">
        <v>3000</v>
      </c>
      <c r="G417" s="214"/>
      <c r="H417" s="214"/>
      <c r="I417" s="223"/>
      <c r="J417" s="441"/>
    </row>
    <row r="418" spans="1:10" s="243" customFormat="1" x14ac:dyDescent="0.2">
      <c r="A418" s="469"/>
      <c r="B418" s="470">
        <v>2</v>
      </c>
      <c r="C418" s="471" t="s">
        <v>353</v>
      </c>
      <c r="D418" s="470">
        <v>190468373</v>
      </c>
      <c r="E418" s="508">
        <v>735</v>
      </c>
      <c r="F418" s="440"/>
      <c r="G418" s="214"/>
      <c r="H418" s="214"/>
      <c r="I418" s="223"/>
      <c r="J418" s="441"/>
    </row>
    <row r="419" spans="1:10" s="243" customFormat="1" x14ac:dyDescent="0.2">
      <c r="A419" s="469"/>
      <c r="B419" s="470">
        <v>3</v>
      </c>
      <c r="C419" s="471" t="s">
        <v>324</v>
      </c>
      <c r="D419" s="470">
        <v>191460276</v>
      </c>
      <c r="E419" s="508">
        <v>1000</v>
      </c>
      <c r="F419" s="440"/>
      <c r="G419" s="214"/>
      <c r="H419" s="214"/>
      <c r="I419" s="223"/>
      <c r="J419" s="441"/>
    </row>
    <row r="420" spans="1:10" s="243" customFormat="1" x14ac:dyDescent="0.2">
      <c r="A420" s="469"/>
      <c r="B420" s="470">
        <v>4</v>
      </c>
      <c r="C420" s="471" t="s">
        <v>267</v>
      </c>
      <c r="D420" s="470">
        <v>190740859</v>
      </c>
      <c r="E420" s="508">
        <v>465</v>
      </c>
      <c r="F420" s="440"/>
      <c r="G420" s="214"/>
      <c r="H420" s="214"/>
      <c r="I420" s="223"/>
      <c r="J420" s="441"/>
    </row>
    <row r="421" spans="1:10" s="243" customFormat="1" x14ac:dyDescent="0.2">
      <c r="A421" s="469"/>
      <c r="B421" s="470">
        <v>5</v>
      </c>
      <c r="C421" s="471" t="s">
        <v>325</v>
      </c>
      <c r="D421" s="470">
        <v>188655540</v>
      </c>
      <c r="E421" s="508">
        <v>2800</v>
      </c>
      <c r="F421" s="440"/>
      <c r="G421" s="214"/>
      <c r="H421" s="214"/>
      <c r="I421" s="223"/>
      <c r="J421" s="441"/>
    </row>
    <row r="422" spans="1:10" s="243" customFormat="1" x14ac:dyDescent="0.2">
      <c r="A422" s="469"/>
      <c r="B422" s="470">
        <v>6</v>
      </c>
      <c r="C422" s="471" t="s">
        <v>316</v>
      </c>
      <c r="D422" s="470">
        <v>195450233</v>
      </c>
      <c r="E422" s="508">
        <v>1800</v>
      </c>
      <c r="F422" s="440"/>
      <c r="G422" s="214"/>
      <c r="H422" s="214"/>
      <c r="I422" s="223"/>
      <c r="J422" s="441"/>
    </row>
    <row r="423" spans="1:10" s="243" customFormat="1" ht="12.75" customHeight="1" x14ac:dyDescent="0.2">
      <c r="A423" s="469"/>
      <c r="B423" s="470">
        <v>7</v>
      </c>
      <c r="C423" s="471" t="s">
        <v>326</v>
      </c>
      <c r="D423" s="470">
        <v>300123995</v>
      </c>
      <c r="E423" s="508">
        <v>700</v>
      </c>
      <c r="F423" s="440">
        <v>1000</v>
      </c>
      <c r="G423" s="214"/>
      <c r="H423" s="214"/>
      <c r="I423" s="223"/>
      <c r="J423" s="441"/>
    </row>
    <row r="424" spans="1:10" s="243" customFormat="1" ht="12.75" customHeight="1" x14ac:dyDescent="0.2">
      <c r="A424" s="469"/>
      <c r="B424" s="470">
        <v>8</v>
      </c>
      <c r="C424" s="471" t="s">
        <v>327</v>
      </c>
      <c r="D424" s="470">
        <v>179722890</v>
      </c>
      <c r="E424" s="508">
        <v>19000</v>
      </c>
      <c r="F424" s="440">
        <v>1700</v>
      </c>
      <c r="G424" s="214"/>
      <c r="H424" s="214"/>
      <c r="I424" s="223"/>
      <c r="J424" s="441"/>
    </row>
    <row r="425" spans="1:10" s="243" customFormat="1" ht="12.75" customHeight="1" x14ac:dyDescent="0.2">
      <c r="A425" s="469"/>
      <c r="B425" s="470">
        <v>9</v>
      </c>
      <c r="C425" s="471" t="s">
        <v>328</v>
      </c>
      <c r="D425" s="470">
        <v>190457359</v>
      </c>
      <c r="E425" s="508">
        <v>8000</v>
      </c>
      <c r="F425" s="440"/>
      <c r="G425" s="214"/>
      <c r="H425" s="214"/>
      <c r="I425" s="223"/>
      <c r="J425" s="441"/>
    </row>
    <row r="426" spans="1:10" s="243" customFormat="1" x14ac:dyDescent="0.2">
      <c r="A426" s="469"/>
      <c r="B426" s="470">
        <v>10</v>
      </c>
      <c r="C426" s="471" t="s">
        <v>186</v>
      </c>
      <c r="D426" s="470">
        <v>303422141</v>
      </c>
      <c r="E426" s="508">
        <v>2100</v>
      </c>
      <c r="F426" s="440">
        <v>4000</v>
      </c>
      <c r="G426" s="214"/>
      <c r="H426" s="214"/>
      <c r="I426" s="223"/>
      <c r="J426" s="441"/>
    </row>
    <row r="427" spans="1:10" s="243" customFormat="1" ht="12.75" customHeight="1" x14ac:dyDescent="0.2">
      <c r="A427" s="469"/>
      <c r="B427" s="470">
        <v>11</v>
      </c>
      <c r="C427" s="471" t="s">
        <v>329</v>
      </c>
      <c r="D427" s="470">
        <v>179717943</v>
      </c>
      <c r="E427" s="508">
        <v>2100</v>
      </c>
      <c r="F427" s="440">
        <v>3800</v>
      </c>
      <c r="G427" s="214"/>
      <c r="H427" s="214"/>
      <c r="I427" s="223"/>
      <c r="J427" s="441"/>
    </row>
    <row r="428" spans="1:10" s="243" customFormat="1" ht="12.75" customHeight="1" x14ac:dyDescent="0.2">
      <c r="A428" s="469"/>
      <c r="B428" s="470">
        <v>12</v>
      </c>
      <c r="C428" s="579" t="s">
        <v>410</v>
      </c>
      <c r="D428" s="470"/>
      <c r="E428" s="508"/>
      <c r="F428" s="440">
        <v>3590</v>
      </c>
      <c r="G428" s="214"/>
      <c r="H428" s="214"/>
      <c r="I428" s="223"/>
      <c r="J428" s="441"/>
    </row>
    <row r="429" spans="1:10" s="243" customFormat="1" ht="12.75" customHeight="1" x14ac:dyDescent="0.2">
      <c r="A429" s="469"/>
      <c r="B429" s="470">
        <v>13</v>
      </c>
      <c r="C429" s="550" t="s">
        <v>411</v>
      </c>
      <c r="D429" s="217">
        <v>302464657</v>
      </c>
      <c r="E429" s="508"/>
      <c r="F429" s="440">
        <v>14235</v>
      </c>
      <c r="G429" s="214"/>
      <c r="H429" s="214"/>
      <c r="I429" s="223"/>
      <c r="J429" s="441"/>
    </row>
    <row r="430" spans="1:10" s="243" customFormat="1" ht="12.75" customHeight="1" x14ac:dyDescent="0.2">
      <c r="A430" s="469"/>
      <c r="B430" s="470">
        <v>14</v>
      </c>
      <c r="C430" s="550" t="s">
        <v>412</v>
      </c>
      <c r="D430" s="481"/>
      <c r="E430" s="508"/>
      <c r="F430" s="440">
        <v>900</v>
      </c>
      <c r="G430" s="214"/>
      <c r="H430" s="214"/>
      <c r="I430" s="223"/>
      <c r="J430" s="441"/>
    </row>
    <row r="431" spans="1:10" s="243" customFormat="1" ht="12.75" customHeight="1" x14ac:dyDescent="0.2">
      <c r="A431" s="469"/>
      <c r="B431" s="470">
        <v>15</v>
      </c>
      <c r="C431" s="471" t="s">
        <v>330</v>
      </c>
      <c r="D431" s="470">
        <v>190457163</v>
      </c>
      <c r="E431" s="508">
        <v>6000</v>
      </c>
      <c r="F431" s="440"/>
      <c r="G431" s="214"/>
      <c r="H431" s="214"/>
      <c r="I431" s="223"/>
      <c r="J431" s="441"/>
    </row>
    <row r="432" spans="1:10" s="243" customFormat="1" ht="12.75" customHeight="1" x14ac:dyDescent="0.2">
      <c r="A432" s="678" t="s">
        <v>391</v>
      </c>
      <c r="B432" s="676"/>
      <c r="C432" s="675"/>
      <c r="D432" s="676"/>
      <c r="E432" s="677"/>
      <c r="F432" s="437"/>
      <c r="G432" s="362"/>
      <c r="H432" s="362"/>
      <c r="I432" s="362"/>
      <c r="J432" s="438"/>
    </row>
    <row r="433" spans="1:10" s="243" customFormat="1" ht="12.75" customHeight="1" x14ac:dyDescent="0.2">
      <c r="A433" s="469"/>
      <c r="B433" s="470">
        <v>1</v>
      </c>
      <c r="C433" s="471" t="s">
        <v>392</v>
      </c>
      <c r="D433" s="217">
        <v>300123995</v>
      </c>
      <c r="E433" s="508">
        <v>4700</v>
      </c>
      <c r="F433" s="440">
        <v>0</v>
      </c>
      <c r="G433" s="214"/>
      <c r="H433" s="214"/>
      <c r="I433" s="223"/>
      <c r="J433" s="441"/>
    </row>
    <row r="434" spans="1:10" s="243" customFormat="1" ht="12.75" customHeight="1" x14ac:dyDescent="0.2">
      <c r="A434" s="469"/>
      <c r="B434" s="470">
        <v>2</v>
      </c>
      <c r="C434" s="237" t="s">
        <v>131</v>
      </c>
      <c r="D434" s="217">
        <v>300110916</v>
      </c>
      <c r="E434" s="508">
        <v>2400</v>
      </c>
      <c r="F434" s="440">
        <v>0</v>
      </c>
      <c r="G434" s="214"/>
      <c r="H434" s="214"/>
      <c r="I434" s="223"/>
      <c r="J434" s="441"/>
    </row>
    <row r="435" spans="1:10" s="243" customFormat="1" ht="12.75" customHeight="1" x14ac:dyDescent="0.2">
      <c r="A435" s="469"/>
      <c r="B435" s="470">
        <v>3</v>
      </c>
      <c r="C435" s="471" t="s">
        <v>393</v>
      </c>
      <c r="D435" s="651">
        <v>179723088</v>
      </c>
      <c r="E435" s="508">
        <v>2500</v>
      </c>
      <c r="F435" s="440"/>
      <c r="G435" s="214"/>
      <c r="H435" s="214"/>
      <c r="I435" s="223"/>
      <c r="J435" s="441"/>
    </row>
    <row r="436" spans="1:10" s="243" customFormat="1" ht="12.75" customHeight="1" x14ac:dyDescent="0.2">
      <c r="A436" s="469"/>
      <c r="B436" s="470">
        <v>4</v>
      </c>
      <c r="C436" s="227" t="s">
        <v>236</v>
      </c>
      <c r="D436" s="222">
        <v>303585373</v>
      </c>
      <c r="E436" s="508">
        <v>660</v>
      </c>
      <c r="F436" s="440"/>
      <c r="G436" s="214"/>
      <c r="H436" s="214"/>
      <c r="I436" s="223"/>
      <c r="J436" s="441"/>
    </row>
    <row r="437" spans="1:10" s="243" customFormat="1" ht="12.75" customHeight="1" x14ac:dyDescent="0.2">
      <c r="A437" s="469"/>
      <c r="B437" s="470">
        <v>5</v>
      </c>
      <c r="C437" s="218" t="s">
        <v>214</v>
      </c>
      <c r="D437" s="217">
        <v>300119274</v>
      </c>
      <c r="E437" s="508">
        <v>500</v>
      </c>
      <c r="F437" s="440"/>
      <c r="G437" s="214"/>
      <c r="H437" s="214"/>
      <c r="I437" s="223"/>
      <c r="J437" s="441"/>
    </row>
    <row r="438" spans="1:10" s="243" customFormat="1" ht="12.75" customHeight="1" x14ac:dyDescent="0.2">
      <c r="A438" s="469"/>
      <c r="B438" s="470">
        <v>6</v>
      </c>
      <c r="C438" s="486" t="s">
        <v>335</v>
      </c>
      <c r="D438" s="217">
        <v>300104429</v>
      </c>
      <c r="E438" s="508">
        <v>500</v>
      </c>
      <c r="F438" s="440"/>
      <c r="G438" s="214"/>
      <c r="H438" s="214"/>
      <c r="I438" s="223"/>
      <c r="J438" s="441"/>
    </row>
    <row r="439" spans="1:10" s="243" customFormat="1" ht="12.75" customHeight="1" x14ac:dyDescent="0.2">
      <c r="A439" s="469"/>
      <c r="B439" s="470">
        <v>7</v>
      </c>
      <c r="C439" s="237" t="s">
        <v>230</v>
      </c>
      <c r="D439" s="217">
        <v>301067745</v>
      </c>
      <c r="E439" s="508">
        <v>2000</v>
      </c>
      <c r="F439" s="440">
        <v>0</v>
      </c>
      <c r="G439" s="214"/>
      <c r="H439" s="214"/>
      <c r="I439" s="223"/>
      <c r="J439" s="441"/>
    </row>
    <row r="440" spans="1:10" s="243" customFormat="1" ht="12.75" customHeight="1" x14ac:dyDescent="0.2">
      <c r="A440" s="469"/>
      <c r="B440" s="470">
        <v>8</v>
      </c>
      <c r="C440" s="237" t="s">
        <v>133</v>
      </c>
      <c r="D440" s="217">
        <v>300074854</v>
      </c>
      <c r="E440" s="508">
        <v>1000</v>
      </c>
      <c r="F440" s="440"/>
      <c r="G440" s="214"/>
      <c r="H440" s="214"/>
      <c r="I440" s="223"/>
      <c r="J440" s="441"/>
    </row>
    <row r="441" spans="1:10" s="243" customFormat="1" ht="12.75" customHeight="1" x14ac:dyDescent="0.2">
      <c r="A441" s="469"/>
      <c r="B441" s="470">
        <v>9</v>
      </c>
      <c r="C441" s="237" t="s">
        <v>210</v>
      </c>
      <c r="D441" s="217">
        <v>179727113</v>
      </c>
      <c r="E441" s="508">
        <v>5000</v>
      </c>
      <c r="F441" s="440"/>
      <c r="G441" s="214"/>
      <c r="H441" s="214"/>
      <c r="I441" s="223"/>
      <c r="J441" s="441"/>
    </row>
    <row r="442" spans="1:10" s="243" customFormat="1" ht="12.75" hidden="1" customHeight="1" x14ac:dyDescent="0.2">
      <c r="A442" s="469"/>
      <c r="B442" s="470"/>
      <c r="C442" s="237"/>
      <c r="D442" s="217"/>
      <c r="E442" s="508"/>
      <c r="F442" s="440"/>
      <c r="G442" s="214"/>
      <c r="H442" s="214"/>
      <c r="I442" s="223"/>
      <c r="J442" s="441"/>
    </row>
    <row r="443" spans="1:10" s="243" customFormat="1" hidden="1" x14ac:dyDescent="0.2">
      <c r="A443" s="357"/>
      <c r="B443" s="472"/>
      <c r="C443" s="473"/>
      <c r="D443" s="481"/>
      <c r="E443" s="442"/>
      <c r="F443" s="214"/>
      <c r="G443" s="214"/>
      <c r="H443" s="214"/>
      <c r="I443" s="223"/>
      <c r="J443" s="441"/>
    </row>
    <row r="444" spans="1:10" s="243" customFormat="1" hidden="1" x14ac:dyDescent="0.2">
      <c r="A444" s="357"/>
      <c r="B444" s="356"/>
      <c r="C444" s="218"/>
      <c r="D444" s="356"/>
      <c r="E444" s="214"/>
      <c r="F444" s="214"/>
      <c r="G444" s="214"/>
      <c r="H444" s="214"/>
      <c r="I444" s="223"/>
      <c r="J444" s="441"/>
    </row>
    <row r="445" spans="1:10" s="243" customFormat="1" ht="12.75" hidden="1" customHeight="1" x14ac:dyDescent="0.2">
      <c r="A445" s="357"/>
      <c r="B445" s="356"/>
      <c r="C445" s="218"/>
      <c r="D445" s="356"/>
      <c r="E445" s="214"/>
      <c r="F445" s="214"/>
      <c r="G445" s="214"/>
      <c r="H445" s="214"/>
      <c r="I445" s="223"/>
      <c r="J445" s="441"/>
    </row>
    <row r="446" spans="1:10" s="410" customFormat="1" ht="13.5" customHeight="1" x14ac:dyDescent="0.2">
      <c r="A446" s="287" t="s">
        <v>110</v>
      </c>
      <c r="B446" s="359"/>
      <c r="C446" s="360"/>
      <c r="D446" s="359"/>
      <c r="E446" s="362"/>
      <c r="F446" s="362"/>
      <c r="G446" s="362"/>
      <c r="H446" s="362"/>
      <c r="I446" s="362"/>
      <c r="J446" s="438"/>
    </row>
    <row r="447" spans="1:10" s="243" customFormat="1" x14ac:dyDescent="0.2">
      <c r="A447" s="357"/>
      <c r="B447" s="474">
        <v>1</v>
      </c>
      <c r="C447" s="475" t="s">
        <v>301</v>
      </c>
      <c r="D447" s="459">
        <v>300021467</v>
      </c>
      <c r="E447" s="214">
        <v>4000</v>
      </c>
      <c r="F447" s="214">
        <v>2000</v>
      </c>
      <c r="G447" s="214"/>
      <c r="H447" s="214"/>
      <c r="I447" s="223"/>
      <c r="J447" s="441"/>
    </row>
    <row r="448" spans="1:10" s="243" customFormat="1" x14ac:dyDescent="0.2">
      <c r="A448" s="357"/>
      <c r="B448" s="474">
        <v>2</v>
      </c>
      <c r="C448" s="475" t="s">
        <v>302</v>
      </c>
      <c r="D448" s="217">
        <v>300074854</v>
      </c>
      <c r="E448" s="214">
        <v>800</v>
      </c>
      <c r="F448" s="214">
        <v>250</v>
      </c>
      <c r="G448" s="214"/>
      <c r="H448" s="214"/>
      <c r="I448" s="223"/>
      <c r="J448" s="441"/>
    </row>
    <row r="449" spans="1:10" s="243" customFormat="1" x14ac:dyDescent="0.2">
      <c r="A449" s="357"/>
      <c r="B449" s="474">
        <v>3</v>
      </c>
      <c r="C449" s="475" t="s">
        <v>303</v>
      </c>
      <c r="D449" s="222"/>
      <c r="E449" s="214">
        <v>1000</v>
      </c>
      <c r="F449" s="214">
        <v>400</v>
      </c>
      <c r="G449" s="214"/>
      <c r="H449" s="214"/>
      <c r="I449" s="223"/>
      <c r="J449" s="441"/>
    </row>
    <row r="450" spans="1:10" s="243" customFormat="1" x14ac:dyDescent="0.2">
      <c r="A450" s="357"/>
      <c r="B450" s="474">
        <v>4</v>
      </c>
      <c r="C450" s="475" t="s">
        <v>129</v>
      </c>
      <c r="D450" s="456">
        <v>191285033</v>
      </c>
      <c r="E450" s="214">
        <v>500</v>
      </c>
      <c r="F450" s="214">
        <v>400</v>
      </c>
      <c r="G450" s="214"/>
      <c r="H450" s="214"/>
      <c r="I450" s="223"/>
      <c r="J450" s="441"/>
    </row>
    <row r="451" spans="1:10" s="243" customFormat="1" ht="15.75" x14ac:dyDescent="0.25">
      <c r="A451" s="357"/>
      <c r="B451" s="474">
        <v>5</v>
      </c>
      <c r="C451" s="475" t="s">
        <v>276</v>
      </c>
      <c r="D451" s="233">
        <v>302785182</v>
      </c>
      <c r="E451" s="214">
        <v>3000</v>
      </c>
      <c r="F451" s="691">
        <v>2000</v>
      </c>
      <c r="G451" s="214"/>
      <c r="H451" s="214"/>
      <c r="I451" s="223"/>
      <c r="J451" s="441"/>
    </row>
    <row r="452" spans="1:10" s="243" customFormat="1" ht="15.75" x14ac:dyDescent="0.25">
      <c r="A452" s="357"/>
      <c r="B452" s="474">
        <v>6</v>
      </c>
      <c r="C452" s="475" t="s">
        <v>409</v>
      </c>
      <c r="D452" s="233"/>
      <c r="E452" s="214"/>
      <c r="F452" s="690">
        <v>300</v>
      </c>
      <c r="G452" s="214"/>
      <c r="H452" s="214"/>
      <c r="I452" s="223"/>
      <c r="J452" s="441"/>
    </row>
    <row r="453" spans="1:10" s="243" customFormat="1" ht="15.75" x14ac:dyDescent="0.25">
      <c r="A453" s="357"/>
      <c r="B453" s="474">
        <v>7</v>
      </c>
      <c r="C453" s="475" t="s">
        <v>408</v>
      </c>
      <c r="D453" s="217">
        <v>300104429</v>
      </c>
      <c r="E453" s="214"/>
      <c r="F453" s="691">
        <v>350</v>
      </c>
      <c r="G453" s="214"/>
      <c r="H453" s="214"/>
      <c r="I453" s="223"/>
      <c r="J453" s="441"/>
    </row>
    <row r="454" spans="1:10" s="243" customFormat="1" x14ac:dyDescent="0.2">
      <c r="A454" s="357"/>
      <c r="B454" s="474">
        <v>8</v>
      </c>
      <c r="C454" s="475" t="s">
        <v>304</v>
      </c>
      <c r="D454" s="232">
        <v>306056717</v>
      </c>
      <c r="E454" s="214">
        <v>800</v>
      </c>
      <c r="F454" s="214">
        <v>1500</v>
      </c>
      <c r="G454" s="214"/>
      <c r="H454" s="214"/>
      <c r="I454" s="223"/>
      <c r="J454" s="441"/>
    </row>
    <row r="455" spans="1:10" s="243" customFormat="1" hidden="1" x14ac:dyDescent="0.2">
      <c r="A455" s="357"/>
      <c r="B455" s="474"/>
      <c r="C455" s="475"/>
      <c r="D455" s="474"/>
      <c r="E455" s="214"/>
      <c r="F455" s="214"/>
      <c r="G455" s="214"/>
      <c r="H455" s="214"/>
      <c r="I455" s="223"/>
      <c r="J455" s="441"/>
    </row>
    <row r="456" spans="1:10" s="243" customFormat="1" hidden="1" x14ac:dyDescent="0.2">
      <c r="A456" s="357"/>
      <c r="B456" s="474"/>
      <c r="C456" s="475"/>
      <c r="D456" s="222"/>
      <c r="E456" s="214"/>
      <c r="F456" s="214"/>
      <c r="G456" s="214"/>
      <c r="H456" s="214"/>
      <c r="I456" s="223"/>
      <c r="J456" s="441"/>
    </row>
    <row r="457" spans="1:10" s="243" customFormat="1" hidden="1" x14ac:dyDescent="0.2">
      <c r="A457" s="357"/>
      <c r="B457" s="474"/>
      <c r="C457" s="475"/>
      <c r="D457" s="476"/>
      <c r="E457" s="214"/>
      <c r="F457" s="214"/>
      <c r="G457" s="214"/>
      <c r="H457" s="214"/>
      <c r="I457" s="223"/>
      <c r="J457" s="441"/>
    </row>
    <row r="458" spans="1:10" s="243" customFormat="1" hidden="1" x14ac:dyDescent="0.2">
      <c r="A458" s="357"/>
      <c r="B458" s="474"/>
      <c r="C458" s="475"/>
      <c r="D458" s="217"/>
      <c r="E458" s="214"/>
      <c r="F458" s="214"/>
      <c r="G458" s="214"/>
      <c r="H458" s="214"/>
      <c r="I458" s="223"/>
      <c r="J458" s="441"/>
    </row>
    <row r="459" spans="1:10" s="243" customFormat="1" hidden="1" x14ac:dyDescent="0.2">
      <c r="A459" s="357"/>
      <c r="B459" s="474"/>
      <c r="C459" s="475"/>
      <c r="D459" s="217"/>
      <c r="E459" s="214"/>
      <c r="F459" s="214"/>
      <c r="G459" s="214"/>
      <c r="H459" s="214"/>
      <c r="I459" s="223"/>
      <c r="J459" s="441"/>
    </row>
    <row r="460" spans="1:10" s="243" customFormat="1" hidden="1" x14ac:dyDescent="0.2">
      <c r="A460" s="357"/>
      <c r="B460" s="474"/>
      <c r="C460" s="475"/>
      <c r="D460" s="217"/>
      <c r="E460" s="214"/>
      <c r="F460" s="214"/>
      <c r="G460" s="214"/>
      <c r="H460" s="214"/>
      <c r="I460" s="223"/>
      <c r="J460" s="441"/>
    </row>
    <row r="461" spans="1:10" s="243" customFormat="1" hidden="1" x14ac:dyDescent="0.2">
      <c r="A461" s="357"/>
      <c r="B461" s="474"/>
      <c r="C461" s="475"/>
      <c r="D461" s="456"/>
      <c r="E461" s="214"/>
      <c r="F461" s="214"/>
      <c r="G461" s="214"/>
      <c r="H461" s="214"/>
      <c r="I461" s="223"/>
      <c r="J461" s="441"/>
    </row>
    <row r="462" spans="1:10" s="243" customFormat="1" hidden="1" x14ac:dyDescent="0.2">
      <c r="A462" s="357"/>
      <c r="B462" s="474"/>
      <c r="C462" s="475"/>
      <c r="D462" s="236"/>
      <c r="E462" s="214"/>
      <c r="F462" s="214"/>
      <c r="G462" s="214"/>
      <c r="H462" s="214"/>
      <c r="I462" s="223"/>
      <c r="J462" s="441"/>
    </row>
    <row r="463" spans="1:10" s="243" customFormat="1" hidden="1" x14ac:dyDescent="0.2">
      <c r="A463" s="357"/>
      <c r="B463" s="474"/>
      <c r="C463" s="475"/>
      <c r="D463" s="474"/>
      <c r="E463" s="214"/>
      <c r="F463" s="214"/>
      <c r="G463" s="214"/>
      <c r="H463" s="214"/>
      <c r="I463" s="223"/>
      <c r="J463" s="441"/>
    </row>
    <row r="464" spans="1:10" s="243" customFormat="1" hidden="1" x14ac:dyDescent="0.2">
      <c r="A464" s="357"/>
      <c r="B464" s="356"/>
      <c r="C464" s="218"/>
      <c r="D464" s="356"/>
      <c r="E464" s="214"/>
      <c r="F464" s="214"/>
      <c r="G464" s="214"/>
      <c r="H464" s="214"/>
      <c r="I464" s="223"/>
      <c r="J464" s="441"/>
    </row>
    <row r="465" spans="1:10" s="243" customFormat="1" hidden="1" x14ac:dyDescent="0.2">
      <c r="A465" s="357"/>
      <c r="B465" s="356"/>
      <c r="C465" s="218"/>
      <c r="D465" s="356"/>
      <c r="E465" s="214"/>
      <c r="F465" s="214"/>
      <c r="G465" s="214"/>
      <c r="H465" s="214"/>
      <c r="I465" s="223"/>
      <c r="J465" s="441"/>
    </row>
    <row r="466" spans="1:10" s="243" customFormat="1" hidden="1" x14ac:dyDescent="0.2">
      <c r="A466" s="357"/>
      <c r="B466" s="356"/>
      <c r="C466" s="218"/>
      <c r="D466" s="356"/>
      <c r="E466" s="214"/>
      <c r="F466" s="214"/>
      <c r="G466" s="214"/>
      <c r="H466" s="214"/>
      <c r="I466" s="223"/>
      <c r="J466" s="441"/>
    </row>
    <row r="467" spans="1:10" s="243" customFormat="1" hidden="1" x14ac:dyDescent="0.2">
      <c r="A467" s="357"/>
      <c r="B467" s="356"/>
      <c r="C467" s="218"/>
      <c r="D467" s="356"/>
      <c r="E467" s="214"/>
      <c r="F467" s="214"/>
      <c r="G467" s="214"/>
      <c r="H467" s="214"/>
      <c r="I467" s="223"/>
      <c r="J467" s="441"/>
    </row>
    <row r="468" spans="1:10" s="243" customFormat="1" hidden="1" x14ac:dyDescent="0.2">
      <c r="A468" s="357"/>
      <c r="B468" s="356"/>
      <c r="C468" s="218"/>
      <c r="D468" s="356"/>
      <c r="E468" s="214"/>
      <c r="F468" s="214"/>
      <c r="G468" s="214"/>
      <c r="H468" s="214"/>
      <c r="I468" s="223"/>
      <c r="J468" s="441"/>
    </row>
    <row r="469" spans="1:10" s="243" customFormat="1" hidden="1" x14ac:dyDescent="0.2">
      <c r="A469" s="357"/>
      <c r="B469" s="356"/>
      <c r="C469" s="218"/>
      <c r="D469" s="356"/>
      <c r="E469" s="214"/>
      <c r="F469" s="214"/>
      <c r="G469" s="214"/>
      <c r="H469" s="214"/>
      <c r="I469" s="223"/>
      <c r="J469" s="441"/>
    </row>
    <row r="470" spans="1:10" s="243" customFormat="1" hidden="1" x14ac:dyDescent="0.2">
      <c r="A470" s="357"/>
      <c r="B470" s="356"/>
      <c r="C470" s="218"/>
      <c r="D470" s="356"/>
      <c r="E470" s="214"/>
      <c r="F470" s="214"/>
      <c r="G470" s="214"/>
      <c r="H470" s="214"/>
      <c r="I470" s="223"/>
      <c r="J470" s="441"/>
    </row>
    <row r="471" spans="1:10" s="243" customFormat="1" hidden="1" x14ac:dyDescent="0.2">
      <c r="A471" s="357"/>
      <c r="B471" s="356"/>
      <c r="C471" s="218"/>
      <c r="D471" s="356"/>
      <c r="E471" s="214"/>
      <c r="F471" s="214"/>
      <c r="G471" s="214"/>
      <c r="H471" s="214"/>
      <c r="I471" s="223"/>
      <c r="J471" s="441"/>
    </row>
    <row r="472" spans="1:10" s="243" customFormat="1" hidden="1" x14ac:dyDescent="0.2">
      <c r="A472" s="357"/>
      <c r="B472" s="356"/>
      <c r="C472" s="218"/>
      <c r="D472" s="356"/>
      <c r="E472" s="214"/>
      <c r="F472" s="214"/>
      <c r="G472" s="214"/>
      <c r="H472" s="214"/>
      <c r="I472" s="223"/>
      <c r="J472" s="441"/>
    </row>
    <row r="473" spans="1:10" s="243" customFormat="1" hidden="1" x14ac:dyDescent="0.2">
      <c r="A473" s="357"/>
      <c r="B473" s="356"/>
      <c r="C473" s="218"/>
      <c r="D473" s="356"/>
      <c r="E473" s="214"/>
      <c r="F473" s="214"/>
      <c r="G473" s="214"/>
      <c r="H473" s="214"/>
      <c r="I473" s="223"/>
      <c r="J473" s="441"/>
    </row>
    <row r="474" spans="1:10" s="243" customFormat="1" hidden="1" x14ac:dyDescent="0.2">
      <c r="A474" s="357"/>
      <c r="B474" s="356"/>
      <c r="C474" s="218"/>
      <c r="D474" s="356"/>
      <c r="E474" s="214"/>
      <c r="F474" s="214"/>
      <c r="G474" s="214"/>
      <c r="H474" s="214"/>
      <c r="I474" s="223"/>
      <c r="J474" s="441"/>
    </row>
    <row r="475" spans="1:10" s="243" customFormat="1" hidden="1" x14ac:dyDescent="0.2">
      <c r="A475" s="357"/>
      <c r="B475" s="356"/>
      <c r="C475" s="218"/>
      <c r="D475" s="356"/>
      <c r="E475" s="214"/>
      <c r="F475" s="214"/>
      <c r="G475" s="214"/>
      <c r="H475" s="214"/>
      <c r="I475" s="223"/>
      <c r="J475" s="441"/>
    </row>
    <row r="476" spans="1:10" s="243" customFormat="1" hidden="1" x14ac:dyDescent="0.2">
      <c r="A476" s="357"/>
      <c r="B476" s="356"/>
      <c r="C476" s="218"/>
      <c r="D476" s="356"/>
      <c r="E476" s="214"/>
      <c r="F476" s="214"/>
      <c r="G476" s="214"/>
      <c r="H476" s="214"/>
      <c r="I476" s="223"/>
      <c r="J476" s="441"/>
    </row>
    <row r="477" spans="1:10" s="243" customFormat="1" hidden="1" x14ac:dyDescent="0.2">
      <c r="A477" s="357"/>
      <c r="B477" s="356"/>
      <c r="C477" s="218"/>
      <c r="D477" s="356"/>
      <c r="E477" s="214"/>
      <c r="F477" s="214"/>
      <c r="G477" s="214"/>
      <c r="H477" s="214"/>
      <c r="I477" s="223"/>
      <c r="J477" s="441"/>
    </row>
    <row r="478" spans="1:10" s="243" customFormat="1" hidden="1" x14ac:dyDescent="0.2">
      <c r="A478" s="357"/>
      <c r="B478" s="356"/>
      <c r="C478" s="218"/>
      <c r="D478" s="356"/>
      <c r="E478" s="214"/>
      <c r="F478" s="214"/>
      <c r="G478" s="214"/>
      <c r="H478" s="214"/>
      <c r="I478" s="223"/>
      <c r="J478" s="441"/>
    </row>
    <row r="479" spans="1:10" s="243" customFormat="1" hidden="1" x14ac:dyDescent="0.2">
      <c r="A479" s="357"/>
      <c r="B479" s="356"/>
      <c r="C479" s="218"/>
      <c r="D479" s="356"/>
      <c r="E479" s="214"/>
      <c r="F479" s="214"/>
      <c r="G479" s="214"/>
      <c r="H479" s="214"/>
      <c r="I479" s="223"/>
      <c r="J479" s="441"/>
    </row>
    <row r="480" spans="1:10" s="243" customFormat="1" hidden="1" x14ac:dyDescent="0.2">
      <c r="A480" s="357"/>
      <c r="B480" s="356"/>
      <c r="C480" s="218"/>
      <c r="D480" s="356"/>
      <c r="E480" s="214"/>
      <c r="F480" s="214"/>
      <c r="G480" s="214"/>
      <c r="H480" s="214"/>
      <c r="I480" s="223"/>
      <c r="J480" s="441"/>
    </row>
    <row r="481" spans="1:10" s="243" customFormat="1" hidden="1" x14ac:dyDescent="0.2">
      <c r="A481" s="357"/>
      <c r="B481" s="356"/>
      <c r="C481" s="218"/>
      <c r="D481" s="356"/>
      <c r="E481" s="214"/>
      <c r="F481" s="214"/>
      <c r="G481" s="214"/>
      <c r="H481" s="214"/>
      <c r="I481" s="223"/>
      <c r="J481" s="441"/>
    </row>
    <row r="482" spans="1:10" s="243" customFormat="1" hidden="1" x14ac:dyDescent="0.2">
      <c r="A482" s="357"/>
      <c r="B482" s="356"/>
      <c r="C482" s="218"/>
      <c r="D482" s="356"/>
      <c r="E482" s="214"/>
      <c r="F482" s="214"/>
      <c r="G482" s="214"/>
      <c r="H482" s="214"/>
      <c r="I482" s="223"/>
      <c r="J482" s="441"/>
    </row>
    <row r="483" spans="1:10" s="243" customFormat="1" hidden="1" x14ac:dyDescent="0.2">
      <c r="A483" s="357"/>
      <c r="B483" s="356"/>
      <c r="C483" s="218"/>
      <c r="D483" s="356"/>
      <c r="E483" s="214"/>
      <c r="F483" s="214"/>
      <c r="G483" s="214"/>
      <c r="H483" s="214"/>
      <c r="I483" s="223"/>
      <c r="J483" s="441"/>
    </row>
    <row r="484" spans="1:10" s="243" customFormat="1" hidden="1" x14ac:dyDescent="0.2">
      <c r="A484" s="357"/>
      <c r="B484" s="356"/>
      <c r="C484" s="218"/>
      <c r="D484" s="356"/>
      <c r="E484" s="214"/>
      <c r="F484" s="214"/>
      <c r="G484" s="214"/>
      <c r="H484" s="214"/>
      <c r="I484" s="223"/>
      <c r="J484" s="441"/>
    </row>
    <row r="485" spans="1:10" s="243" customFormat="1" hidden="1" x14ac:dyDescent="0.2">
      <c r="A485" s="357"/>
      <c r="B485" s="356"/>
      <c r="C485" s="218"/>
      <c r="D485" s="356"/>
      <c r="E485" s="214"/>
      <c r="F485" s="214"/>
      <c r="G485" s="214"/>
      <c r="H485" s="214"/>
      <c r="I485" s="223"/>
      <c r="J485" s="441"/>
    </row>
    <row r="486" spans="1:10" s="243" customFormat="1" hidden="1" x14ac:dyDescent="0.2">
      <c r="A486" s="357"/>
      <c r="B486" s="356"/>
      <c r="C486" s="218"/>
      <c r="D486" s="356"/>
      <c r="E486" s="214"/>
      <c r="F486" s="214"/>
      <c r="G486" s="214"/>
      <c r="H486" s="214"/>
      <c r="I486" s="223"/>
      <c r="J486" s="441"/>
    </row>
    <row r="487" spans="1:10" s="243" customFormat="1" hidden="1" x14ac:dyDescent="0.2">
      <c r="A487" s="357"/>
      <c r="B487" s="356"/>
      <c r="C487" s="218"/>
      <c r="D487" s="356"/>
      <c r="E487" s="214"/>
      <c r="F487" s="214"/>
      <c r="G487" s="214"/>
      <c r="H487" s="214"/>
      <c r="I487" s="223"/>
      <c r="J487" s="441"/>
    </row>
    <row r="488" spans="1:10" s="243" customFormat="1" hidden="1" x14ac:dyDescent="0.2">
      <c r="A488" s="357"/>
      <c r="B488" s="356"/>
      <c r="C488" s="218"/>
      <c r="D488" s="356"/>
      <c r="E488" s="214"/>
      <c r="F488" s="214"/>
      <c r="G488" s="214"/>
      <c r="H488" s="214"/>
      <c r="I488" s="223"/>
      <c r="J488" s="441"/>
    </row>
    <row r="489" spans="1:10" s="243" customFormat="1" hidden="1" x14ac:dyDescent="0.2">
      <c r="A489" s="357"/>
      <c r="B489" s="356"/>
      <c r="C489" s="218"/>
      <c r="D489" s="356"/>
      <c r="E489" s="214"/>
      <c r="F489" s="214"/>
      <c r="G489" s="214"/>
      <c r="H489" s="214"/>
      <c r="I489" s="223"/>
      <c r="J489" s="441"/>
    </row>
    <row r="490" spans="1:10" s="243" customFormat="1" hidden="1" x14ac:dyDescent="0.2">
      <c r="A490" s="357"/>
      <c r="B490" s="356"/>
      <c r="C490" s="218"/>
      <c r="D490" s="356"/>
      <c r="E490" s="214"/>
      <c r="F490" s="214"/>
      <c r="G490" s="214"/>
      <c r="H490" s="214"/>
      <c r="I490" s="223"/>
      <c r="J490" s="441"/>
    </row>
    <row r="491" spans="1:10" s="243" customFormat="1" hidden="1" x14ac:dyDescent="0.2">
      <c r="A491" s="357"/>
      <c r="B491" s="356"/>
      <c r="C491" s="218"/>
      <c r="D491" s="356"/>
      <c r="E491" s="214"/>
      <c r="F491" s="214"/>
      <c r="G491" s="214"/>
      <c r="H491" s="214"/>
      <c r="I491" s="223"/>
      <c r="J491" s="441"/>
    </row>
    <row r="492" spans="1:10" s="243" customFormat="1" hidden="1" x14ac:dyDescent="0.2">
      <c r="A492" s="357"/>
      <c r="B492" s="356"/>
      <c r="C492" s="218"/>
      <c r="D492" s="356"/>
      <c r="E492" s="214"/>
      <c r="F492" s="214"/>
      <c r="G492" s="214"/>
      <c r="H492" s="214"/>
      <c r="I492" s="223"/>
      <c r="J492" s="441"/>
    </row>
    <row r="493" spans="1:10" s="243" customFormat="1" hidden="1" x14ac:dyDescent="0.2">
      <c r="A493" s="357"/>
      <c r="B493" s="356"/>
      <c r="C493" s="218"/>
      <c r="D493" s="356"/>
      <c r="E493" s="214"/>
      <c r="F493" s="214"/>
      <c r="G493" s="214"/>
      <c r="H493" s="214"/>
      <c r="I493" s="223"/>
      <c r="J493" s="441"/>
    </row>
    <row r="494" spans="1:10" s="243" customFormat="1" hidden="1" x14ac:dyDescent="0.2">
      <c r="A494" s="357"/>
      <c r="B494" s="356"/>
      <c r="C494" s="218"/>
      <c r="D494" s="356"/>
      <c r="E494" s="214"/>
      <c r="F494" s="214"/>
      <c r="G494" s="214"/>
      <c r="H494" s="214"/>
      <c r="I494" s="223"/>
      <c r="J494" s="441"/>
    </row>
    <row r="495" spans="1:10" s="243" customFormat="1" hidden="1" x14ac:dyDescent="0.2">
      <c r="A495" s="357"/>
      <c r="B495" s="356"/>
      <c r="C495" s="218"/>
      <c r="D495" s="356"/>
      <c r="E495" s="214"/>
      <c r="F495" s="214"/>
      <c r="G495" s="214"/>
      <c r="H495" s="214"/>
      <c r="I495" s="223"/>
      <c r="J495" s="441"/>
    </row>
    <row r="496" spans="1:10" s="243" customFormat="1" hidden="1" x14ac:dyDescent="0.2">
      <c r="A496" s="357"/>
      <c r="B496" s="356"/>
      <c r="C496" s="218"/>
      <c r="D496" s="356"/>
      <c r="E496" s="214"/>
      <c r="F496" s="214"/>
      <c r="G496" s="214"/>
      <c r="H496" s="214"/>
      <c r="I496" s="223"/>
      <c r="J496" s="441"/>
    </row>
    <row r="497" spans="1:10" s="243" customFormat="1" hidden="1" x14ac:dyDescent="0.2">
      <c r="A497" s="357"/>
      <c r="B497" s="356"/>
      <c r="C497" s="218"/>
      <c r="D497" s="356"/>
      <c r="E497" s="214"/>
      <c r="F497" s="214"/>
      <c r="G497" s="214"/>
      <c r="H497" s="214"/>
      <c r="I497" s="223"/>
      <c r="J497" s="441"/>
    </row>
    <row r="498" spans="1:10" s="243" customFormat="1" hidden="1" x14ac:dyDescent="0.2">
      <c r="A498" s="357"/>
      <c r="B498" s="356"/>
      <c r="C498" s="218"/>
      <c r="D498" s="234"/>
      <c r="E498" s="214"/>
      <c r="F498" s="214"/>
      <c r="G498" s="214"/>
      <c r="H498" s="214"/>
      <c r="I498" s="223"/>
      <c r="J498" s="441"/>
    </row>
    <row r="499" spans="1:10" s="243" customFormat="1" hidden="1" x14ac:dyDescent="0.2">
      <c r="A499" s="357"/>
      <c r="B499" s="356"/>
      <c r="C499" s="218"/>
      <c r="D499" s="358"/>
      <c r="E499" s="214"/>
      <c r="F499" s="214"/>
      <c r="G499" s="214"/>
      <c r="H499" s="214"/>
      <c r="I499" s="223"/>
      <c r="J499" s="477"/>
    </row>
    <row r="500" spans="1:10" s="243" customFormat="1" hidden="1" x14ac:dyDescent="0.2">
      <c r="A500" s="357"/>
      <c r="B500" s="356"/>
      <c r="C500" s="218"/>
      <c r="D500" s="358"/>
      <c r="E500" s="214"/>
      <c r="F500" s="214"/>
      <c r="G500" s="214"/>
      <c r="H500" s="214"/>
      <c r="I500" s="223"/>
      <c r="J500" s="477"/>
    </row>
    <row r="501" spans="1:10" s="243" customFormat="1" hidden="1" x14ac:dyDescent="0.2">
      <c r="A501" s="357"/>
      <c r="B501" s="356"/>
      <c r="C501" s="218"/>
      <c r="D501" s="358"/>
      <c r="E501" s="214"/>
      <c r="F501" s="214"/>
      <c r="G501" s="214"/>
      <c r="H501" s="214"/>
      <c r="I501" s="223"/>
      <c r="J501" s="477"/>
    </row>
    <row r="502" spans="1:10" s="243" customFormat="1" hidden="1" x14ac:dyDescent="0.2">
      <c r="A502" s="357"/>
      <c r="B502" s="356"/>
      <c r="C502" s="218"/>
      <c r="D502" s="358"/>
      <c r="E502" s="214"/>
      <c r="F502" s="214"/>
      <c r="G502" s="214"/>
      <c r="H502" s="214"/>
      <c r="I502" s="223"/>
      <c r="J502" s="477"/>
    </row>
    <row r="503" spans="1:10" s="243" customFormat="1" hidden="1" x14ac:dyDescent="0.2">
      <c r="A503" s="357"/>
      <c r="B503" s="356"/>
      <c r="C503" s="218"/>
      <c r="D503" s="358"/>
      <c r="E503" s="214"/>
      <c r="F503" s="214"/>
      <c r="G503" s="214"/>
      <c r="H503" s="214"/>
      <c r="I503" s="223"/>
      <c r="J503" s="477"/>
    </row>
    <row r="504" spans="1:10" s="243" customFormat="1" hidden="1" x14ac:dyDescent="0.2">
      <c r="A504" s="357"/>
      <c r="B504" s="356"/>
      <c r="C504" s="218"/>
      <c r="D504" s="358"/>
      <c r="E504" s="214"/>
      <c r="F504" s="214"/>
      <c r="G504" s="214"/>
      <c r="H504" s="214"/>
      <c r="I504" s="223"/>
      <c r="J504" s="477"/>
    </row>
    <row r="505" spans="1:10" s="243" customFormat="1" hidden="1" x14ac:dyDescent="0.2">
      <c r="A505" s="357"/>
      <c r="B505" s="356"/>
      <c r="C505" s="218"/>
      <c r="D505" s="358"/>
      <c r="E505" s="214"/>
      <c r="F505" s="214"/>
      <c r="G505" s="214"/>
      <c r="H505" s="214"/>
      <c r="I505" s="223"/>
      <c r="J505" s="477"/>
    </row>
    <row r="506" spans="1:10" s="243" customFormat="1" hidden="1" x14ac:dyDescent="0.2">
      <c r="A506" s="357"/>
      <c r="B506" s="356"/>
      <c r="C506" s="218"/>
      <c r="D506" s="358"/>
      <c r="E506" s="214"/>
      <c r="F506" s="214"/>
      <c r="G506" s="214"/>
      <c r="H506" s="214"/>
      <c r="I506" s="223"/>
      <c r="J506" s="477"/>
    </row>
    <row r="507" spans="1:10" s="243" customFormat="1" hidden="1" x14ac:dyDescent="0.2">
      <c r="A507" s="357"/>
      <c r="B507" s="356"/>
      <c r="C507" s="218"/>
      <c r="D507" s="358"/>
      <c r="E507" s="214"/>
      <c r="F507" s="214"/>
      <c r="G507" s="214"/>
      <c r="H507" s="214"/>
      <c r="I507" s="223"/>
      <c r="J507" s="477"/>
    </row>
    <row r="508" spans="1:10" s="243" customFormat="1" hidden="1" x14ac:dyDescent="0.2">
      <c r="A508" s="357"/>
      <c r="B508" s="356"/>
      <c r="C508" s="218"/>
      <c r="D508" s="358"/>
      <c r="E508" s="214"/>
      <c r="F508" s="214"/>
      <c r="G508" s="214"/>
      <c r="H508" s="214"/>
      <c r="I508" s="223"/>
      <c r="J508" s="477"/>
    </row>
    <row r="509" spans="1:10" s="243" customFormat="1" hidden="1" x14ac:dyDescent="0.2">
      <c r="A509" s="357"/>
      <c r="B509" s="356"/>
      <c r="C509" s="218"/>
      <c r="D509" s="358"/>
      <c r="E509" s="214"/>
      <c r="F509" s="214"/>
      <c r="G509" s="214"/>
      <c r="H509" s="214"/>
      <c r="I509" s="223"/>
      <c r="J509" s="477"/>
    </row>
    <row r="510" spans="1:10" s="243" customFormat="1" hidden="1" x14ac:dyDescent="0.2">
      <c r="A510" s="357"/>
      <c r="B510" s="356"/>
      <c r="C510" s="218"/>
      <c r="D510" s="358"/>
      <c r="E510" s="214"/>
      <c r="F510" s="214"/>
      <c r="G510" s="214"/>
      <c r="H510" s="214"/>
      <c r="I510" s="223"/>
      <c r="J510" s="477"/>
    </row>
    <row r="511" spans="1:10" s="243" customFormat="1" hidden="1" x14ac:dyDescent="0.2">
      <c r="A511" s="357"/>
      <c r="B511" s="356"/>
      <c r="C511" s="218"/>
      <c r="D511" s="358"/>
      <c r="E511" s="214"/>
      <c r="F511" s="214"/>
      <c r="G511" s="214"/>
      <c r="H511" s="214"/>
      <c r="I511" s="223"/>
      <c r="J511" s="477"/>
    </row>
    <row r="512" spans="1:10" s="243" customFormat="1" hidden="1" x14ac:dyDescent="0.2">
      <c r="A512" s="357"/>
      <c r="B512" s="356"/>
      <c r="C512" s="218"/>
      <c r="D512" s="358"/>
      <c r="E512" s="214"/>
      <c r="F512" s="214"/>
      <c r="G512" s="214"/>
      <c r="H512" s="214"/>
      <c r="I512" s="223"/>
      <c r="J512" s="477"/>
    </row>
    <row r="513" spans="1:10" s="243" customFormat="1" hidden="1" x14ac:dyDescent="0.2">
      <c r="A513" s="357"/>
      <c r="B513" s="356"/>
      <c r="C513" s="218"/>
      <c r="D513" s="358"/>
      <c r="E513" s="214"/>
      <c r="F513" s="214"/>
      <c r="G513" s="214"/>
      <c r="H513" s="214"/>
      <c r="I513" s="223"/>
      <c r="J513" s="477"/>
    </row>
    <row r="514" spans="1:10" s="243" customFormat="1" hidden="1" x14ac:dyDescent="0.2">
      <c r="A514" s="357"/>
      <c r="B514" s="356"/>
      <c r="C514" s="218"/>
      <c r="D514" s="358"/>
      <c r="E514" s="214"/>
      <c r="F514" s="214"/>
      <c r="G514" s="214"/>
      <c r="H514" s="214"/>
      <c r="I514" s="223"/>
      <c r="J514" s="477"/>
    </row>
    <row r="515" spans="1:10" s="243" customFormat="1" hidden="1" x14ac:dyDescent="0.2">
      <c r="A515" s="357"/>
      <c r="B515" s="356"/>
      <c r="C515" s="218"/>
      <c r="D515" s="358"/>
      <c r="E515" s="214"/>
      <c r="F515" s="214"/>
      <c r="G515" s="214"/>
      <c r="H515" s="214"/>
      <c r="I515" s="223"/>
      <c r="J515" s="477"/>
    </row>
    <row r="516" spans="1:10" s="243" customFormat="1" hidden="1" x14ac:dyDescent="0.2">
      <c r="A516" s="357"/>
      <c r="B516" s="356"/>
      <c r="C516" s="218"/>
      <c r="D516" s="358"/>
      <c r="E516" s="214"/>
      <c r="F516" s="214"/>
      <c r="G516" s="214"/>
      <c r="H516" s="214"/>
      <c r="I516" s="223"/>
      <c r="J516" s="477"/>
    </row>
    <row r="517" spans="1:10" s="243" customFormat="1" hidden="1" x14ac:dyDescent="0.2">
      <c r="A517" s="357"/>
      <c r="B517" s="356"/>
      <c r="C517" s="218"/>
      <c r="D517" s="358"/>
      <c r="E517" s="214"/>
      <c r="F517" s="214"/>
      <c r="G517" s="214"/>
      <c r="H517" s="214"/>
      <c r="I517" s="223"/>
      <c r="J517" s="477"/>
    </row>
    <row r="518" spans="1:10" s="243" customFormat="1" hidden="1" x14ac:dyDescent="0.2">
      <c r="A518" s="357"/>
      <c r="B518" s="356"/>
      <c r="C518" s="218"/>
      <c r="D518" s="358"/>
      <c r="E518" s="214"/>
      <c r="F518" s="214"/>
      <c r="G518" s="214"/>
      <c r="H518" s="214"/>
      <c r="I518" s="223"/>
      <c r="J518" s="477"/>
    </row>
    <row r="519" spans="1:10" s="243" customFormat="1" hidden="1" x14ac:dyDescent="0.2">
      <c r="A519" s="357"/>
      <c r="B519" s="356"/>
      <c r="C519" s="218"/>
      <c r="D519" s="358"/>
      <c r="E519" s="214"/>
      <c r="F519" s="214"/>
      <c r="G519" s="214"/>
      <c r="H519" s="214"/>
      <c r="I519" s="223"/>
      <c r="J519" s="477"/>
    </row>
    <row r="520" spans="1:10" s="243" customFormat="1" hidden="1" x14ac:dyDescent="0.2">
      <c r="A520" s="357"/>
      <c r="B520" s="356"/>
      <c r="C520" s="218"/>
      <c r="D520" s="358"/>
      <c r="E520" s="214"/>
      <c r="F520" s="214"/>
      <c r="G520" s="214"/>
      <c r="H520" s="214"/>
      <c r="I520" s="223"/>
      <c r="J520" s="477"/>
    </row>
    <row r="521" spans="1:10" s="243" customFormat="1" hidden="1" x14ac:dyDescent="0.2">
      <c r="A521" s="357"/>
      <c r="B521" s="356"/>
      <c r="C521" s="218"/>
      <c r="D521" s="358"/>
      <c r="E521" s="214"/>
      <c r="F521" s="214"/>
      <c r="G521" s="214"/>
      <c r="H521" s="214"/>
      <c r="I521" s="223"/>
      <c r="J521" s="477"/>
    </row>
    <row r="522" spans="1:10" s="243" customFormat="1" hidden="1" x14ac:dyDescent="0.2">
      <c r="A522" s="357"/>
      <c r="B522" s="356"/>
      <c r="C522" s="218"/>
      <c r="D522" s="358"/>
      <c r="E522" s="214"/>
      <c r="F522" s="214"/>
      <c r="G522" s="214"/>
      <c r="H522" s="214"/>
      <c r="I522" s="223"/>
      <c r="J522" s="477"/>
    </row>
    <row r="523" spans="1:10" s="479" customFormat="1" x14ac:dyDescent="0.2">
      <c r="A523" s="363"/>
      <c r="B523" s="364"/>
      <c r="C523" s="365" t="s">
        <v>40</v>
      </c>
      <c r="D523" s="366"/>
      <c r="E523" s="366">
        <f>SUM(E388:E522)</f>
        <v>117318</v>
      </c>
      <c r="F523" s="366">
        <v>241570</v>
      </c>
      <c r="G523" s="366">
        <f>SUM(G342:G522)</f>
        <v>0</v>
      </c>
      <c r="H523" s="366">
        <f>SUM(H342:H522)</f>
        <v>0</v>
      </c>
      <c r="I523" s="366">
        <f>SUM(I342:I522)</f>
        <v>0</v>
      </c>
      <c r="J523" s="478"/>
    </row>
    <row r="524" spans="1:10" s="243" customFormat="1" x14ac:dyDescent="0.2">
      <c r="A524" s="367"/>
      <c r="B524" s="368"/>
      <c r="C524" s="369" t="s">
        <v>52</v>
      </c>
      <c r="D524" s="370"/>
      <c r="E524" s="370">
        <f>SUM(E523,E207,E102,+E384)</f>
        <v>1019838</v>
      </c>
      <c r="F524" s="370">
        <v>1261723</v>
      </c>
      <c r="G524" s="370">
        <f>SUM(G523,G337,G207,G102)</f>
        <v>0</v>
      </c>
      <c r="H524" s="370">
        <f>SUM(H523,H337,H207,H102)</f>
        <v>0</v>
      </c>
      <c r="I524" s="370">
        <f>SUM(I523,I337,I207,I102)</f>
        <v>0</v>
      </c>
      <c r="J524" s="480"/>
    </row>
    <row r="527" spans="1:10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EFFE-0FCC-4DA2-9F11-37C28C83604D}">
  <dimension ref="A1:J1920"/>
  <sheetViews>
    <sheetView topLeftCell="A132" workbookViewId="0">
      <selection activeCell="D180" sqref="D180"/>
    </sheetView>
  </sheetViews>
  <sheetFormatPr defaultColWidth="8.85546875" defaultRowHeight="12.75" x14ac:dyDescent="0.2"/>
  <cols>
    <col min="1" max="1" width="73.28515625" style="106" customWidth="1"/>
    <col min="2" max="2" width="4.42578125" style="77" customWidth="1"/>
    <col min="3" max="3" width="72.28515625" style="58" customWidth="1"/>
    <col min="4" max="4" width="13.140625" style="77" customWidth="1"/>
    <col min="5" max="5" width="16.140625" style="100" customWidth="1"/>
    <col min="6" max="6" width="16.7109375" style="100" bestFit="1" customWidth="1"/>
    <col min="7" max="8" width="16.42578125" style="100" customWidth="1"/>
    <col min="9" max="9" width="17" style="100" bestFit="1" customWidth="1"/>
    <col min="10" max="10" width="84.85546875" style="68" customWidth="1"/>
    <col min="11" max="16384" width="8.85546875" style="35"/>
  </cols>
  <sheetData>
    <row r="1" spans="1:10" ht="44.65" customHeight="1" x14ac:dyDescent="0.25">
      <c r="A1" s="148"/>
      <c r="C1" s="153"/>
      <c r="D1" s="153"/>
      <c r="E1" s="153"/>
      <c r="J1" s="212"/>
    </row>
    <row r="2" spans="1:10" x14ac:dyDescent="0.2">
      <c r="A2" s="103" t="s">
        <v>25</v>
      </c>
      <c r="B2" s="61" t="s">
        <v>31</v>
      </c>
      <c r="C2" s="59" t="s">
        <v>33</v>
      </c>
      <c r="D2" s="61" t="s">
        <v>34</v>
      </c>
      <c r="E2" s="60" t="s">
        <v>43</v>
      </c>
      <c r="F2" s="60" t="s">
        <v>44</v>
      </c>
      <c r="G2" s="60" t="s">
        <v>45</v>
      </c>
      <c r="H2" s="60" t="s">
        <v>46</v>
      </c>
      <c r="I2" s="60" t="s">
        <v>47</v>
      </c>
      <c r="J2" s="61" t="s">
        <v>7</v>
      </c>
    </row>
    <row r="3" spans="1:10" x14ac:dyDescent="0.2">
      <c r="A3" s="104"/>
      <c r="B3" s="75"/>
      <c r="C3" s="62"/>
      <c r="D3" s="75"/>
      <c r="E3" s="90"/>
      <c r="F3" s="90"/>
      <c r="G3" s="90"/>
      <c r="H3" s="90"/>
      <c r="I3" s="90"/>
      <c r="J3" s="63"/>
    </row>
    <row r="4" spans="1:10" x14ac:dyDescent="0.2">
      <c r="A4" s="315" t="s">
        <v>35</v>
      </c>
      <c r="B4" s="667"/>
      <c r="C4" s="668" t="s">
        <v>54</v>
      </c>
      <c r="D4" s="316"/>
      <c r="E4" s="318"/>
      <c r="F4" s="91"/>
      <c r="G4" s="91"/>
      <c r="H4" s="91"/>
      <c r="I4" s="91"/>
      <c r="J4" s="64"/>
    </row>
    <row r="5" spans="1:10" x14ac:dyDescent="0.2">
      <c r="A5" s="320" t="s">
        <v>148</v>
      </c>
      <c r="B5" s="396"/>
      <c r="C5" s="397"/>
      <c r="D5" s="265"/>
      <c r="E5" s="251"/>
      <c r="F5" s="108"/>
      <c r="G5" s="108"/>
      <c r="H5" s="108"/>
      <c r="I5" s="108"/>
      <c r="J5" s="107"/>
    </row>
    <row r="6" spans="1:10" x14ac:dyDescent="0.2">
      <c r="A6" s="293"/>
      <c r="B6" s="298">
        <v>1</v>
      </c>
      <c r="C6" s="299" t="s">
        <v>147</v>
      </c>
      <c r="D6" s="298">
        <v>304961907</v>
      </c>
      <c r="E6" s="289">
        <v>81746</v>
      </c>
      <c r="F6" s="92">
        <v>76584</v>
      </c>
      <c r="G6" s="92"/>
      <c r="H6" s="93"/>
      <c r="I6" s="88"/>
      <c r="J6" s="65"/>
    </row>
    <row r="7" spans="1:10" x14ac:dyDescent="0.2">
      <c r="A7" s="293"/>
      <c r="B7" s="298">
        <v>2</v>
      </c>
      <c r="C7" s="299" t="s">
        <v>146</v>
      </c>
      <c r="D7" s="283">
        <v>304848546</v>
      </c>
      <c r="E7" s="289">
        <v>92970</v>
      </c>
      <c r="F7" s="92">
        <v>105513</v>
      </c>
      <c r="G7" s="92"/>
      <c r="H7" s="93"/>
      <c r="I7" s="88"/>
      <c r="J7" s="65"/>
    </row>
    <row r="8" spans="1:10" x14ac:dyDescent="0.2">
      <c r="A8" s="293"/>
      <c r="B8" s="298">
        <v>3</v>
      </c>
      <c r="C8" s="299" t="s">
        <v>145</v>
      </c>
      <c r="D8" s="284">
        <v>306329482</v>
      </c>
      <c r="E8" s="289">
        <v>11295</v>
      </c>
      <c r="F8" s="92">
        <v>45074</v>
      </c>
      <c r="G8" s="92"/>
      <c r="H8" s="93"/>
      <c r="I8" s="88"/>
      <c r="J8" s="65"/>
    </row>
    <row r="9" spans="1:10" hidden="1" x14ac:dyDescent="0.2">
      <c r="A9" s="501"/>
      <c r="B9" s="298"/>
      <c r="C9" s="299"/>
      <c r="D9" s="284"/>
      <c r="E9" s="289"/>
      <c r="F9" s="92">
        <f>SUM(F6:F8)</f>
        <v>227171</v>
      </c>
      <c r="G9" s="92"/>
      <c r="H9" s="93"/>
      <c r="I9" s="88"/>
      <c r="J9" s="65"/>
    </row>
    <row r="10" spans="1:10" x14ac:dyDescent="0.2">
      <c r="A10" s="502" t="s">
        <v>144</v>
      </c>
      <c r="B10" s="494"/>
      <c r="C10" s="495"/>
      <c r="D10" s="492"/>
      <c r="E10" s="496"/>
      <c r="F10" s="493"/>
      <c r="G10" s="493"/>
      <c r="H10" s="670"/>
      <c r="I10" s="671"/>
      <c r="J10" s="672"/>
    </row>
    <row r="11" spans="1:10" x14ac:dyDescent="0.2">
      <c r="A11" s="293"/>
      <c r="B11" s="298">
        <v>1</v>
      </c>
      <c r="C11" s="299" t="s">
        <v>340</v>
      </c>
      <c r="D11" s="284">
        <v>191691799</v>
      </c>
      <c r="E11" s="289">
        <v>17295</v>
      </c>
      <c r="F11" s="92">
        <v>16731</v>
      </c>
      <c r="G11" s="92"/>
      <c r="H11" s="93"/>
      <c r="I11" s="88"/>
      <c r="J11" s="65"/>
    </row>
    <row r="12" spans="1:10" x14ac:dyDescent="0.2">
      <c r="A12" s="293"/>
      <c r="B12" s="298">
        <v>2</v>
      </c>
      <c r="C12" s="299" t="s">
        <v>341</v>
      </c>
      <c r="D12" s="284">
        <v>300152445</v>
      </c>
      <c r="E12" s="289">
        <v>2925</v>
      </c>
      <c r="F12" s="92">
        <v>2054</v>
      </c>
      <c r="G12" s="92"/>
      <c r="H12" s="93"/>
      <c r="I12" s="88"/>
      <c r="J12" s="65"/>
    </row>
    <row r="13" spans="1:10" x14ac:dyDescent="0.2">
      <c r="A13" s="293"/>
      <c r="B13" s="298">
        <v>3</v>
      </c>
      <c r="C13" s="299" t="s">
        <v>342</v>
      </c>
      <c r="D13" s="298">
        <v>302529838</v>
      </c>
      <c r="E13" s="289">
        <v>38825</v>
      </c>
      <c r="F13" s="92">
        <v>47452</v>
      </c>
      <c r="G13" s="92"/>
      <c r="H13" s="93"/>
      <c r="I13" s="88"/>
      <c r="J13" s="65"/>
    </row>
    <row r="14" spans="1:10" x14ac:dyDescent="0.2">
      <c r="A14" s="293"/>
      <c r="B14" s="298">
        <v>4</v>
      </c>
      <c r="C14" s="299" t="s">
        <v>343</v>
      </c>
      <c r="D14" s="298">
        <v>303015010</v>
      </c>
      <c r="E14" s="289">
        <v>20160</v>
      </c>
      <c r="F14" s="92">
        <v>16025</v>
      </c>
      <c r="G14" s="92"/>
      <c r="H14" s="93"/>
      <c r="I14" s="88"/>
      <c r="J14" s="65"/>
    </row>
    <row r="15" spans="1:10" x14ac:dyDescent="0.2">
      <c r="A15" s="293"/>
      <c r="B15" s="298">
        <v>5</v>
      </c>
      <c r="C15" s="299" t="s">
        <v>344</v>
      </c>
      <c r="D15" s="298">
        <v>303470887</v>
      </c>
      <c r="E15" s="289">
        <v>1500</v>
      </c>
      <c r="F15" s="92"/>
      <c r="G15" s="92"/>
      <c r="H15" s="93"/>
      <c r="I15" s="88"/>
      <c r="J15" s="65"/>
    </row>
    <row r="16" spans="1:10" x14ac:dyDescent="0.2">
      <c r="A16" s="293"/>
      <c r="B16" s="298">
        <v>6</v>
      </c>
      <c r="C16" s="299" t="s">
        <v>345</v>
      </c>
      <c r="D16" s="298"/>
      <c r="E16" s="289">
        <v>14520</v>
      </c>
      <c r="F16" s="92">
        <v>13698</v>
      </c>
      <c r="G16" s="92"/>
      <c r="H16" s="93"/>
      <c r="I16" s="88"/>
      <c r="J16" s="65"/>
    </row>
    <row r="17" spans="1:10" x14ac:dyDescent="0.2">
      <c r="A17" s="293"/>
      <c r="B17" s="298">
        <v>7</v>
      </c>
      <c r="C17" s="299" t="s">
        <v>345</v>
      </c>
      <c r="D17" s="298"/>
      <c r="E17" s="289">
        <v>16000</v>
      </c>
      <c r="F17" s="92">
        <v>7823</v>
      </c>
      <c r="G17" s="92"/>
      <c r="H17" s="93"/>
      <c r="I17" s="88"/>
      <c r="J17" s="65"/>
    </row>
    <row r="18" spans="1:10" x14ac:dyDescent="0.2">
      <c r="A18" s="293"/>
      <c r="B18" s="298">
        <v>8</v>
      </c>
      <c r="C18" s="299" t="s">
        <v>345</v>
      </c>
      <c r="D18" s="298"/>
      <c r="E18" s="289">
        <v>12510</v>
      </c>
      <c r="F18" s="92">
        <v>8242</v>
      </c>
      <c r="G18" s="92"/>
      <c r="H18" s="93"/>
      <c r="I18" s="88"/>
      <c r="J18" s="65"/>
    </row>
    <row r="19" spans="1:10" x14ac:dyDescent="0.2">
      <c r="A19" s="293"/>
      <c r="B19" s="298">
        <v>9</v>
      </c>
      <c r="C19" s="299" t="s">
        <v>345</v>
      </c>
      <c r="D19" s="298"/>
      <c r="E19" s="289">
        <v>7440</v>
      </c>
      <c r="F19" s="92">
        <v>4563</v>
      </c>
      <c r="G19" s="92"/>
      <c r="H19" s="93"/>
      <c r="I19" s="88"/>
      <c r="J19" s="65"/>
    </row>
    <row r="20" spans="1:10" x14ac:dyDescent="0.2">
      <c r="A20" s="293"/>
      <c r="B20" s="298">
        <v>10</v>
      </c>
      <c r="C20" s="299" t="s">
        <v>345</v>
      </c>
      <c r="D20" s="298"/>
      <c r="E20" s="289">
        <v>11085</v>
      </c>
      <c r="F20" s="92">
        <v>4283</v>
      </c>
      <c r="G20" s="92"/>
      <c r="H20" s="93"/>
      <c r="I20" s="88"/>
      <c r="J20" s="65"/>
    </row>
    <row r="21" spans="1:10" x14ac:dyDescent="0.2">
      <c r="A21" s="293"/>
      <c r="B21" s="298">
        <v>11</v>
      </c>
      <c r="C21" s="299" t="s">
        <v>345</v>
      </c>
      <c r="D21" s="298"/>
      <c r="E21" s="289">
        <v>1800</v>
      </c>
      <c r="F21" s="92">
        <v>3699</v>
      </c>
      <c r="G21" s="92"/>
      <c r="H21" s="93"/>
      <c r="I21" s="88"/>
      <c r="J21" s="65"/>
    </row>
    <row r="22" spans="1:10" x14ac:dyDescent="0.2">
      <c r="A22" s="293"/>
      <c r="B22" s="298">
        <v>12</v>
      </c>
      <c r="C22" s="299" t="s">
        <v>345</v>
      </c>
      <c r="D22" s="298"/>
      <c r="E22" s="289">
        <v>5310</v>
      </c>
      <c r="F22" s="92">
        <v>10950</v>
      </c>
      <c r="G22" s="92"/>
      <c r="H22" s="93"/>
      <c r="I22" s="88"/>
      <c r="J22" s="65"/>
    </row>
    <row r="23" spans="1:10" x14ac:dyDescent="0.2">
      <c r="A23" s="293"/>
      <c r="B23" s="298">
        <v>13</v>
      </c>
      <c r="C23" s="299" t="s">
        <v>345</v>
      </c>
      <c r="D23" s="298"/>
      <c r="E23" s="289">
        <v>31720</v>
      </c>
      <c r="F23" s="92">
        <v>53925</v>
      </c>
      <c r="G23" s="92"/>
      <c r="H23" s="93"/>
      <c r="I23" s="88"/>
      <c r="J23" s="65"/>
    </row>
    <row r="24" spans="1:10" x14ac:dyDescent="0.2">
      <c r="A24" s="293"/>
      <c r="B24" s="298">
        <v>14</v>
      </c>
      <c r="C24" s="299" t="s">
        <v>345</v>
      </c>
      <c r="D24" s="298"/>
      <c r="E24" s="289">
        <v>3720</v>
      </c>
      <c r="F24" s="92">
        <v>14158</v>
      </c>
      <c r="G24" s="92"/>
      <c r="H24" s="93"/>
      <c r="I24" s="88"/>
      <c r="J24" s="65"/>
    </row>
    <row r="25" spans="1:10" x14ac:dyDescent="0.2">
      <c r="A25" s="293"/>
      <c r="B25" s="298">
        <v>15</v>
      </c>
      <c r="C25" s="299" t="s">
        <v>345</v>
      </c>
      <c r="D25" s="298"/>
      <c r="E25" s="289">
        <v>6920</v>
      </c>
      <c r="F25" s="92">
        <v>17730</v>
      </c>
      <c r="G25" s="92"/>
      <c r="H25" s="93"/>
      <c r="I25" s="88"/>
      <c r="J25" s="65"/>
    </row>
    <row r="26" spans="1:10" hidden="1" x14ac:dyDescent="0.2">
      <c r="A26" s="293"/>
      <c r="B26" s="298"/>
      <c r="C26" s="299"/>
      <c r="D26" s="298"/>
      <c r="E26" s="289"/>
      <c r="F26" s="92"/>
      <c r="G26" s="92"/>
      <c r="H26" s="93"/>
      <c r="I26" s="88"/>
      <c r="J26" s="65"/>
    </row>
    <row r="27" spans="1:10" hidden="1" x14ac:dyDescent="0.2">
      <c r="A27" s="293"/>
      <c r="B27" s="298"/>
      <c r="C27" s="299"/>
      <c r="D27" s="298"/>
      <c r="E27" s="289"/>
      <c r="F27" s="92"/>
      <c r="G27" s="92"/>
      <c r="H27" s="93"/>
      <c r="I27" s="88"/>
      <c r="J27" s="65"/>
    </row>
    <row r="28" spans="1:10" hidden="1" x14ac:dyDescent="0.2">
      <c r="A28" s="293"/>
      <c r="B28" s="298"/>
      <c r="C28" s="299" t="s">
        <v>338</v>
      </c>
      <c r="D28" s="298"/>
      <c r="E28" s="289"/>
      <c r="F28" s="92"/>
      <c r="G28" s="92"/>
      <c r="H28" s="93"/>
      <c r="I28" s="88"/>
      <c r="J28" s="65"/>
    </row>
    <row r="29" spans="1:10" hidden="1" x14ac:dyDescent="0.2">
      <c r="A29" s="293"/>
      <c r="B29" s="298"/>
      <c r="C29" s="299" t="s">
        <v>339</v>
      </c>
      <c r="D29" s="298"/>
      <c r="E29" s="289"/>
      <c r="F29" s="92"/>
      <c r="G29" s="92"/>
      <c r="H29" s="93"/>
      <c r="I29" s="88"/>
      <c r="J29" s="65"/>
    </row>
    <row r="30" spans="1:10" hidden="1" x14ac:dyDescent="0.2">
      <c r="A30" s="293"/>
      <c r="B30" s="298"/>
      <c r="C30" s="299"/>
      <c r="D30" s="298"/>
      <c r="E30" s="289"/>
      <c r="F30" s="92"/>
      <c r="G30" s="92"/>
      <c r="H30" s="93"/>
      <c r="I30" s="88"/>
      <c r="J30" s="65"/>
    </row>
    <row r="31" spans="1:10" hidden="1" x14ac:dyDescent="0.2">
      <c r="A31" s="293"/>
      <c r="B31" s="298"/>
      <c r="C31" s="299"/>
      <c r="D31" s="298"/>
      <c r="E31" s="289"/>
      <c r="F31" s="92"/>
      <c r="G31" s="92"/>
      <c r="H31" s="93"/>
      <c r="I31" s="88"/>
      <c r="J31" s="65"/>
    </row>
    <row r="32" spans="1:10" hidden="1" x14ac:dyDescent="0.2">
      <c r="A32" s="293"/>
      <c r="B32" s="298"/>
      <c r="C32" s="299"/>
      <c r="D32" s="298"/>
      <c r="E32" s="289"/>
      <c r="F32" s="92"/>
      <c r="G32" s="92"/>
      <c r="H32" s="93"/>
      <c r="I32" s="88"/>
      <c r="J32" s="65"/>
    </row>
    <row r="33" spans="1:10" hidden="1" x14ac:dyDescent="0.2">
      <c r="A33" s="293"/>
      <c r="B33" s="298"/>
      <c r="C33" s="299"/>
      <c r="D33" s="298"/>
      <c r="E33" s="289"/>
      <c r="F33" s="92"/>
      <c r="G33" s="92"/>
      <c r="H33" s="93"/>
      <c r="I33" s="88"/>
      <c r="J33" s="65"/>
    </row>
    <row r="34" spans="1:10" hidden="1" x14ac:dyDescent="0.2">
      <c r="A34" s="293"/>
      <c r="B34" s="298"/>
      <c r="C34" s="299"/>
      <c r="D34" s="298"/>
      <c r="E34" s="289"/>
      <c r="F34" s="92"/>
      <c r="G34" s="92"/>
      <c r="H34" s="93"/>
      <c r="I34" s="88"/>
      <c r="J34" s="65"/>
    </row>
    <row r="35" spans="1:10" hidden="1" x14ac:dyDescent="0.2">
      <c r="A35" s="293"/>
      <c r="B35" s="298"/>
      <c r="C35" s="299"/>
      <c r="D35" s="298"/>
      <c r="E35" s="289"/>
      <c r="F35" s="92"/>
      <c r="G35" s="92"/>
      <c r="H35" s="93"/>
      <c r="I35" s="88"/>
      <c r="J35" s="65"/>
    </row>
    <row r="36" spans="1:10" hidden="1" x14ac:dyDescent="0.2">
      <c r="A36" s="293"/>
      <c r="B36" s="298"/>
      <c r="C36" s="299"/>
      <c r="D36" s="298"/>
      <c r="E36" s="289"/>
      <c r="F36" s="92"/>
      <c r="G36" s="92"/>
      <c r="H36" s="93"/>
      <c r="I36" s="88"/>
      <c r="J36" s="65"/>
    </row>
    <row r="37" spans="1:10" hidden="1" x14ac:dyDescent="0.2">
      <c r="A37" s="293"/>
      <c r="B37" s="298"/>
      <c r="C37" s="299"/>
      <c r="D37" s="298"/>
      <c r="E37" s="289"/>
      <c r="F37" s="92"/>
      <c r="G37" s="92"/>
      <c r="H37" s="93"/>
      <c r="I37" s="88"/>
      <c r="J37" s="65"/>
    </row>
    <row r="38" spans="1:10" hidden="1" x14ac:dyDescent="0.2">
      <c r="A38" s="293"/>
      <c r="B38" s="298"/>
      <c r="C38" s="299"/>
      <c r="D38" s="298"/>
      <c r="E38" s="289"/>
      <c r="F38" s="92"/>
      <c r="G38" s="92"/>
      <c r="H38" s="93"/>
      <c r="I38" s="88"/>
      <c r="J38" s="65"/>
    </row>
    <row r="39" spans="1:10" hidden="1" x14ac:dyDescent="0.2">
      <c r="A39" s="293"/>
      <c r="B39" s="298"/>
      <c r="C39" s="299"/>
      <c r="D39" s="298"/>
      <c r="E39" s="289"/>
      <c r="F39" s="92"/>
      <c r="G39" s="92"/>
      <c r="H39" s="93"/>
      <c r="I39" s="88"/>
      <c r="J39" s="65"/>
    </row>
    <row r="40" spans="1:10" hidden="1" x14ac:dyDescent="0.2">
      <c r="A40" s="293"/>
      <c r="B40" s="298"/>
      <c r="C40" s="299"/>
      <c r="D40" s="298"/>
      <c r="E40" s="289"/>
      <c r="F40" s="92"/>
      <c r="G40" s="92"/>
      <c r="H40" s="93"/>
      <c r="I40" s="88"/>
      <c r="J40" s="65"/>
    </row>
    <row r="41" spans="1:10" hidden="1" x14ac:dyDescent="0.2">
      <c r="A41" s="293"/>
      <c r="B41" s="298"/>
      <c r="C41" s="299"/>
      <c r="D41" s="298"/>
      <c r="E41" s="289"/>
      <c r="F41" s="92"/>
      <c r="G41" s="92"/>
      <c r="H41" s="93"/>
      <c r="I41" s="88"/>
      <c r="J41" s="65"/>
    </row>
    <row r="42" spans="1:10" hidden="1" x14ac:dyDescent="0.2">
      <c r="A42" s="293"/>
      <c r="B42" s="298"/>
      <c r="C42" s="299"/>
      <c r="D42" s="298"/>
      <c r="E42" s="289"/>
      <c r="F42" s="92"/>
      <c r="G42" s="92"/>
      <c r="H42" s="93"/>
      <c r="I42" s="88"/>
      <c r="J42" s="65"/>
    </row>
    <row r="43" spans="1:10" hidden="1" x14ac:dyDescent="0.2">
      <c r="A43" s="293"/>
      <c r="B43" s="298"/>
      <c r="C43" s="299"/>
      <c r="D43" s="298"/>
      <c r="E43" s="289"/>
      <c r="F43" s="92"/>
      <c r="G43" s="92"/>
      <c r="H43" s="93"/>
      <c r="I43" s="88"/>
      <c r="J43" s="65"/>
    </row>
    <row r="44" spans="1:10" hidden="1" x14ac:dyDescent="0.2">
      <c r="A44" s="293"/>
      <c r="B44" s="298"/>
      <c r="C44" s="299"/>
      <c r="D44" s="298"/>
      <c r="E44" s="289"/>
      <c r="F44" s="92"/>
      <c r="G44" s="92"/>
      <c r="H44" s="93"/>
      <c r="I44" s="88"/>
      <c r="J44" s="65"/>
    </row>
    <row r="45" spans="1:10" hidden="1" x14ac:dyDescent="0.2">
      <c r="A45" s="293"/>
      <c r="B45" s="298"/>
      <c r="C45" s="299"/>
      <c r="D45" s="298"/>
      <c r="E45" s="289"/>
      <c r="F45" s="92"/>
      <c r="G45" s="92"/>
      <c r="H45" s="93"/>
      <c r="I45" s="88"/>
      <c r="J45" s="65"/>
    </row>
    <row r="46" spans="1:10" hidden="1" x14ac:dyDescent="0.2">
      <c r="A46" s="293"/>
      <c r="B46" s="298"/>
      <c r="C46" s="299"/>
      <c r="D46" s="298"/>
      <c r="E46" s="289"/>
      <c r="F46" s="92"/>
      <c r="G46" s="92"/>
      <c r="H46" s="93"/>
      <c r="I46" s="88"/>
      <c r="J46" s="65"/>
    </row>
    <row r="47" spans="1:10" hidden="1" x14ac:dyDescent="0.2">
      <c r="A47" s="293"/>
      <c r="B47" s="298"/>
      <c r="C47" s="299"/>
      <c r="D47" s="298"/>
      <c r="E47" s="289"/>
      <c r="F47" s="92"/>
      <c r="G47" s="92"/>
      <c r="H47" s="93"/>
      <c r="I47" s="88"/>
      <c r="J47" s="65"/>
    </row>
    <row r="48" spans="1:10" hidden="1" x14ac:dyDescent="0.2">
      <c r="A48" s="293"/>
      <c r="B48" s="298"/>
      <c r="C48" s="299"/>
      <c r="D48" s="298"/>
      <c r="E48" s="289"/>
      <c r="F48" s="92"/>
      <c r="G48" s="92"/>
      <c r="H48" s="93"/>
      <c r="I48" s="88"/>
      <c r="J48" s="65"/>
    </row>
    <row r="49" spans="1:10" hidden="1" x14ac:dyDescent="0.2">
      <c r="A49" s="293"/>
      <c r="B49" s="298"/>
      <c r="C49" s="299"/>
      <c r="D49" s="298"/>
      <c r="E49" s="289"/>
      <c r="F49" s="92"/>
      <c r="G49" s="92"/>
      <c r="H49" s="93"/>
      <c r="I49" s="88"/>
      <c r="J49" s="65"/>
    </row>
    <row r="50" spans="1:10" hidden="1" x14ac:dyDescent="0.2">
      <c r="A50" s="293"/>
      <c r="B50" s="298"/>
      <c r="C50" s="299"/>
      <c r="D50" s="298"/>
      <c r="E50" s="289"/>
      <c r="F50" s="92"/>
      <c r="G50" s="92"/>
      <c r="H50" s="93"/>
      <c r="I50" s="88"/>
      <c r="J50" s="65"/>
    </row>
    <row r="51" spans="1:10" hidden="1" x14ac:dyDescent="0.2">
      <c r="A51" s="293"/>
      <c r="B51" s="298"/>
      <c r="C51" s="299"/>
      <c r="D51" s="298"/>
      <c r="E51" s="289"/>
      <c r="F51" s="92"/>
      <c r="G51" s="92"/>
      <c r="H51" s="93"/>
      <c r="I51" s="88"/>
      <c r="J51" s="65"/>
    </row>
    <row r="52" spans="1:10" ht="15" hidden="1" x14ac:dyDescent="0.25">
      <c r="A52" s="293"/>
      <c r="B52" s="298"/>
      <c r="C52" s="299"/>
      <c r="D52" s="298"/>
      <c r="E52" s="289"/>
      <c r="F52" s="92"/>
      <c r="G52" s="92"/>
      <c r="H52" s="93"/>
      <c r="I52" s="88"/>
      <c r="J52" s="212" t="s">
        <v>50</v>
      </c>
    </row>
    <row r="53" spans="1:10" ht="15" x14ac:dyDescent="0.2">
      <c r="A53" s="307"/>
      <c r="B53" s="308"/>
      <c r="C53" s="309" t="s">
        <v>32</v>
      </c>
      <c r="D53" s="308"/>
      <c r="E53" s="310">
        <f>SUM(E6:E52)</f>
        <v>377741</v>
      </c>
      <c r="F53" s="696">
        <v>448504</v>
      </c>
      <c r="G53" s="117">
        <f>SUM(G6:G52)</f>
        <v>0</v>
      </c>
      <c r="H53" s="117">
        <f>SUM(H6:H52)</f>
        <v>0</v>
      </c>
      <c r="I53" s="117">
        <f>SUM(I6:I52)</f>
        <v>0</v>
      </c>
      <c r="J53" s="118"/>
    </row>
    <row r="54" spans="1:10" x14ac:dyDescent="0.2">
      <c r="A54" s="311"/>
      <c r="B54" s="312"/>
      <c r="C54" s="313"/>
      <c r="D54" s="312"/>
      <c r="E54" s="314"/>
      <c r="F54" s="94"/>
      <c r="G54" s="94"/>
      <c r="H54" s="94"/>
      <c r="I54" s="94"/>
      <c r="J54" s="74"/>
    </row>
    <row r="55" spans="1:10" x14ac:dyDescent="0.2">
      <c r="A55" s="315" t="s">
        <v>36</v>
      </c>
      <c r="B55" s="316"/>
      <c r="C55" s="317"/>
      <c r="D55" s="316"/>
      <c r="E55" s="318"/>
      <c r="F55" s="91"/>
      <c r="G55" s="91"/>
      <c r="H55" s="91"/>
      <c r="I55" s="91"/>
      <c r="J55" s="64"/>
    </row>
    <row r="56" spans="1:10" x14ac:dyDescent="0.2">
      <c r="A56" s="484" t="s">
        <v>108</v>
      </c>
      <c r="B56" s="265"/>
      <c r="C56" s="320"/>
      <c r="D56" s="265"/>
      <c r="E56" s="251"/>
      <c r="F56" s="108"/>
      <c r="G56" s="108"/>
      <c r="H56" s="108"/>
      <c r="I56" s="108"/>
      <c r="J56" s="107"/>
    </row>
    <row r="57" spans="1:10" x14ac:dyDescent="0.2">
      <c r="A57" s="288"/>
      <c r="B57" s="321">
        <v>1</v>
      </c>
      <c r="C57" s="224" t="s">
        <v>244</v>
      </c>
      <c r="D57" s="222">
        <v>304158890</v>
      </c>
      <c r="E57" s="240">
        <v>90746</v>
      </c>
      <c r="F57" s="98">
        <v>119600</v>
      </c>
      <c r="G57" s="98"/>
      <c r="H57" s="98"/>
      <c r="I57" s="119"/>
      <c r="J57" s="112"/>
    </row>
    <row r="58" spans="1:10" x14ac:dyDescent="0.2">
      <c r="A58" s="326"/>
      <c r="B58" s="323">
        <v>2</v>
      </c>
      <c r="C58" s="224" t="s">
        <v>245</v>
      </c>
      <c r="D58" s="482">
        <v>191459345</v>
      </c>
      <c r="E58" s="223">
        <v>53143</v>
      </c>
      <c r="F58" s="87">
        <v>67870</v>
      </c>
      <c r="G58" s="87"/>
      <c r="H58" s="87"/>
      <c r="I58" s="120"/>
      <c r="J58" s="67"/>
    </row>
    <row r="59" spans="1:10" x14ac:dyDescent="0.2">
      <c r="A59" s="326"/>
      <c r="B59" s="323">
        <v>3</v>
      </c>
      <c r="C59" s="224" t="s">
        <v>336</v>
      </c>
      <c r="D59" s="233">
        <v>305102827</v>
      </c>
      <c r="E59" s="223">
        <v>58685</v>
      </c>
      <c r="F59" s="87">
        <v>118091</v>
      </c>
      <c r="G59" s="87"/>
      <c r="H59" s="87"/>
      <c r="I59" s="120"/>
      <c r="J59" s="67"/>
    </row>
    <row r="60" spans="1:10" hidden="1" x14ac:dyDescent="0.2">
      <c r="A60" s="326"/>
      <c r="B60" s="323"/>
      <c r="C60" s="324"/>
      <c r="D60" s="327"/>
      <c r="E60" s="223"/>
      <c r="F60" s="87"/>
      <c r="G60" s="87"/>
      <c r="H60" s="87"/>
      <c r="I60" s="120"/>
      <c r="J60" s="67"/>
    </row>
    <row r="61" spans="1:10" hidden="1" x14ac:dyDescent="0.2">
      <c r="A61" s="326"/>
      <c r="B61" s="323"/>
      <c r="C61" s="324"/>
      <c r="D61" s="222"/>
      <c r="E61" s="223"/>
      <c r="F61" s="87"/>
      <c r="G61" s="87"/>
      <c r="H61" s="87"/>
      <c r="I61" s="120"/>
      <c r="J61" s="67"/>
    </row>
    <row r="62" spans="1:10" hidden="1" x14ac:dyDescent="0.2">
      <c r="A62" s="326"/>
      <c r="B62" s="323"/>
      <c r="C62" s="324"/>
      <c r="D62" s="222"/>
      <c r="E62" s="223"/>
      <c r="F62" s="87"/>
      <c r="G62" s="87"/>
      <c r="H62" s="87"/>
      <c r="I62" s="120"/>
      <c r="J62" s="67"/>
    </row>
    <row r="63" spans="1:10" hidden="1" x14ac:dyDescent="0.2">
      <c r="A63" s="326"/>
      <c r="B63" s="323"/>
      <c r="C63" s="324"/>
      <c r="D63" s="222"/>
      <c r="E63" s="223"/>
      <c r="F63" s="87"/>
      <c r="G63" s="87"/>
      <c r="H63" s="87"/>
      <c r="I63" s="120"/>
      <c r="J63" s="67"/>
    </row>
    <row r="64" spans="1:10" hidden="1" x14ac:dyDescent="0.2">
      <c r="A64" s="326"/>
      <c r="B64" s="323"/>
      <c r="C64" s="324"/>
      <c r="D64" s="222"/>
      <c r="E64" s="223"/>
      <c r="F64" s="87"/>
      <c r="G64" s="87"/>
      <c r="H64" s="87"/>
      <c r="I64" s="120"/>
      <c r="J64" s="67"/>
    </row>
    <row r="65" spans="1:10" hidden="1" x14ac:dyDescent="0.2">
      <c r="A65" s="326"/>
      <c r="B65" s="323"/>
      <c r="C65" s="324"/>
      <c r="D65" s="222"/>
      <c r="E65" s="223"/>
      <c r="F65" s="87"/>
      <c r="G65" s="87"/>
      <c r="H65" s="87"/>
      <c r="I65" s="120"/>
      <c r="J65" s="67"/>
    </row>
    <row r="66" spans="1:10" hidden="1" x14ac:dyDescent="0.2">
      <c r="A66" s="328"/>
      <c r="B66" s="329"/>
      <c r="C66" s="330"/>
      <c r="D66" s="245"/>
      <c r="E66" s="331"/>
      <c r="F66" s="113"/>
      <c r="G66" s="113"/>
      <c r="H66" s="113"/>
      <c r="I66" s="121"/>
      <c r="J66" s="114"/>
    </row>
    <row r="67" spans="1:10" hidden="1" x14ac:dyDescent="0.2">
      <c r="A67" s="326"/>
      <c r="B67" s="332"/>
      <c r="C67" s="333"/>
      <c r="D67" s="263"/>
      <c r="E67" s="223"/>
      <c r="F67" s="87"/>
      <c r="G67" s="87"/>
      <c r="H67" s="87"/>
      <c r="I67" s="122"/>
      <c r="J67" s="67"/>
    </row>
    <row r="68" spans="1:10" hidden="1" x14ac:dyDescent="0.2">
      <c r="A68" s="326"/>
      <c r="B68" s="332"/>
      <c r="C68" s="333"/>
      <c r="D68" s="263"/>
      <c r="E68" s="223"/>
      <c r="F68" s="87"/>
      <c r="G68" s="87"/>
      <c r="H68" s="87"/>
      <c r="I68" s="122"/>
      <c r="J68" s="67"/>
    </row>
    <row r="69" spans="1:10" hidden="1" x14ac:dyDescent="0.2">
      <c r="A69" s="326"/>
      <c r="B69" s="332"/>
      <c r="C69" s="333"/>
      <c r="D69" s="263"/>
      <c r="E69" s="223"/>
      <c r="F69" s="87"/>
      <c r="G69" s="87"/>
      <c r="H69" s="87"/>
      <c r="I69" s="122"/>
      <c r="J69" s="67"/>
    </row>
    <row r="70" spans="1:10" hidden="1" x14ac:dyDescent="0.2">
      <c r="A70" s="326"/>
      <c r="B70" s="332"/>
      <c r="C70" s="333"/>
      <c r="D70" s="263"/>
      <c r="E70" s="223"/>
      <c r="F70" s="87"/>
      <c r="G70" s="87"/>
      <c r="H70" s="87"/>
      <c r="I70" s="122"/>
      <c r="J70" s="67"/>
    </row>
    <row r="71" spans="1:10" hidden="1" x14ac:dyDescent="0.2">
      <c r="A71" s="326"/>
      <c r="B71" s="332"/>
      <c r="C71" s="333"/>
      <c r="D71" s="263"/>
      <c r="E71" s="223"/>
      <c r="F71" s="87"/>
      <c r="G71" s="87"/>
      <c r="H71" s="87"/>
      <c r="I71" s="122"/>
      <c r="J71" s="67"/>
    </row>
    <row r="72" spans="1:10" hidden="1" x14ac:dyDescent="0.2">
      <c r="A72" s="326"/>
      <c r="B72" s="332"/>
      <c r="C72" s="333"/>
      <c r="D72" s="263"/>
      <c r="E72" s="223"/>
      <c r="F72" s="87"/>
      <c r="G72" s="87"/>
      <c r="H72" s="87"/>
      <c r="I72" s="122"/>
      <c r="J72" s="67"/>
    </row>
    <row r="73" spans="1:10" hidden="1" x14ac:dyDescent="0.2">
      <c r="A73" s="326"/>
      <c r="B73" s="332"/>
      <c r="C73" s="333"/>
      <c r="D73" s="263"/>
      <c r="E73" s="223"/>
      <c r="F73" s="87"/>
      <c r="G73" s="87"/>
      <c r="H73" s="87"/>
      <c r="I73" s="122"/>
      <c r="J73" s="67"/>
    </row>
    <row r="74" spans="1:10" hidden="1" x14ac:dyDescent="0.2">
      <c r="A74" s="326"/>
      <c r="B74" s="332"/>
      <c r="C74" s="333"/>
      <c r="D74" s="263"/>
      <c r="E74" s="223"/>
      <c r="F74" s="87"/>
      <c r="G74" s="87"/>
      <c r="H74" s="87"/>
      <c r="I74" s="122"/>
      <c r="J74" s="67"/>
    </row>
    <row r="75" spans="1:10" hidden="1" x14ac:dyDescent="0.2">
      <c r="A75" s="326"/>
      <c r="B75" s="332"/>
      <c r="C75" s="333"/>
      <c r="D75" s="263"/>
      <c r="E75" s="223"/>
      <c r="F75" s="87"/>
      <c r="G75" s="87"/>
      <c r="H75" s="87"/>
      <c r="I75" s="122"/>
      <c r="J75" s="67"/>
    </row>
    <row r="76" spans="1:10" hidden="1" x14ac:dyDescent="0.2">
      <c r="A76" s="326"/>
      <c r="B76" s="332"/>
      <c r="C76" s="333"/>
      <c r="D76" s="263"/>
      <c r="E76" s="223"/>
      <c r="F76" s="87"/>
      <c r="G76" s="87"/>
      <c r="H76" s="87"/>
      <c r="I76" s="122"/>
      <c r="J76" s="67"/>
    </row>
    <row r="77" spans="1:10" hidden="1" x14ac:dyDescent="0.2">
      <c r="A77" s="326"/>
      <c r="B77" s="334"/>
      <c r="C77" s="335"/>
      <c r="D77" s="336"/>
      <c r="E77" s="223"/>
      <c r="F77" s="87"/>
      <c r="G77" s="87"/>
      <c r="H77" s="120"/>
      <c r="I77" s="120"/>
      <c r="J77" s="67"/>
    </row>
    <row r="78" spans="1:10" hidden="1" x14ac:dyDescent="0.2">
      <c r="A78" s="326"/>
      <c r="B78" s="334"/>
      <c r="C78" s="335"/>
      <c r="D78" s="336"/>
      <c r="E78" s="223"/>
      <c r="F78" s="87"/>
      <c r="G78" s="87"/>
      <c r="H78" s="120"/>
      <c r="I78" s="120"/>
      <c r="J78" s="67"/>
    </row>
    <row r="79" spans="1:10" hidden="1" x14ac:dyDescent="0.2">
      <c r="A79" s="326"/>
      <c r="B79" s="334"/>
      <c r="C79" s="335"/>
      <c r="D79" s="336"/>
      <c r="E79" s="223"/>
      <c r="F79" s="87"/>
      <c r="G79" s="87"/>
      <c r="H79" s="120"/>
      <c r="I79" s="120"/>
      <c r="J79" s="67"/>
    </row>
    <row r="80" spans="1:10" hidden="1" x14ac:dyDescent="0.2">
      <c r="A80" s="326"/>
      <c r="B80" s="334"/>
      <c r="C80" s="335"/>
      <c r="D80" s="336"/>
      <c r="E80" s="223"/>
      <c r="F80" s="87"/>
      <c r="G80" s="87"/>
      <c r="H80" s="120"/>
      <c r="I80" s="120"/>
      <c r="J80" s="67"/>
    </row>
    <row r="81" spans="1:10" hidden="1" x14ac:dyDescent="0.2">
      <c r="A81" s="326"/>
      <c r="B81" s="334"/>
      <c r="C81" s="335"/>
      <c r="D81" s="336"/>
      <c r="E81" s="223"/>
      <c r="F81" s="87"/>
      <c r="G81" s="87"/>
      <c r="H81" s="120"/>
      <c r="I81" s="120"/>
      <c r="J81" s="67"/>
    </row>
    <row r="82" spans="1:10" hidden="1" x14ac:dyDescent="0.2">
      <c r="A82" s="326"/>
      <c r="B82" s="334"/>
      <c r="C82" s="335"/>
      <c r="D82" s="336"/>
      <c r="E82" s="223"/>
      <c r="F82" s="87"/>
      <c r="G82" s="87"/>
      <c r="H82" s="120"/>
      <c r="I82" s="120"/>
      <c r="J82" s="67"/>
    </row>
    <row r="83" spans="1:10" hidden="1" x14ac:dyDescent="0.2">
      <c r="A83" s="326"/>
      <c r="B83" s="334"/>
      <c r="C83" s="335"/>
      <c r="D83" s="336"/>
      <c r="E83" s="223"/>
      <c r="F83" s="87"/>
      <c r="G83" s="87"/>
      <c r="H83" s="120"/>
      <c r="I83" s="120"/>
      <c r="J83" s="67"/>
    </row>
    <row r="84" spans="1:10" hidden="1" x14ac:dyDescent="0.2">
      <c r="A84" s="326"/>
      <c r="B84" s="334"/>
      <c r="C84" s="335"/>
      <c r="D84" s="336"/>
      <c r="E84" s="223"/>
      <c r="F84" s="87"/>
      <c r="G84" s="87"/>
      <c r="H84" s="120"/>
      <c r="I84" s="120"/>
      <c r="J84" s="67"/>
    </row>
    <row r="85" spans="1:10" hidden="1" x14ac:dyDescent="0.2">
      <c r="A85" s="326"/>
      <c r="B85" s="334"/>
      <c r="C85" s="337"/>
      <c r="D85" s="336"/>
      <c r="E85" s="223"/>
      <c r="F85" s="87"/>
      <c r="G85" s="87"/>
      <c r="H85" s="120"/>
      <c r="I85" s="120"/>
      <c r="J85" s="67"/>
    </row>
    <row r="86" spans="1:10" hidden="1" x14ac:dyDescent="0.2">
      <c r="A86" s="326"/>
      <c r="B86" s="334"/>
      <c r="C86" s="335"/>
      <c r="D86" s="336"/>
      <c r="E86" s="223"/>
      <c r="F86" s="87"/>
      <c r="G86" s="87"/>
      <c r="H86" s="120"/>
      <c r="I86" s="120"/>
      <c r="J86" s="67"/>
    </row>
    <row r="87" spans="1:10" ht="15" hidden="1" x14ac:dyDescent="0.25">
      <c r="A87" s="326"/>
      <c r="B87" s="334"/>
      <c r="C87" s="335"/>
      <c r="D87" s="336"/>
      <c r="E87" s="223"/>
      <c r="F87" s="87"/>
      <c r="G87" s="87"/>
      <c r="H87" s="120"/>
      <c r="I87" s="120"/>
      <c r="J87" s="212" t="s">
        <v>50</v>
      </c>
    </row>
    <row r="88" spans="1:10" x14ac:dyDescent="0.2">
      <c r="A88" s="340"/>
      <c r="B88" s="341"/>
      <c r="C88" s="342" t="s">
        <v>32</v>
      </c>
      <c r="D88" s="341"/>
      <c r="E88" s="343">
        <f>SUM(E57:E87)</f>
        <v>202574</v>
      </c>
      <c r="F88" s="124">
        <f>SUM(F57:F87)</f>
        <v>305561</v>
      </c>
      <c r="G88" s="124">
        <f>SUM(G57:G87)</f>
        <v>0</v>
      </c>
      <c r="H88" s="124">
        <f>SUM(H57:H87)</f>
        <v>0</v>
      </c>
      <c r="I88" s="124">
        <f>SUM(I57:I87)</f>
        <v>0</v>
      </c>
      <c r="J88" s="110"/>
    </row>
    <row r="89" spans="1:10" x14ac:dyDescent="0.2">
      <c r="A89" s="311"/>
      <c r="B89" s="312"/>
      <c r="C89" s="313"/>
      <c r="D89" s="312"/>
      <c r="E89" s="314"/>
      <c r="F89" s="94"/>
      <c r="G89" s="94"/>
      <c r="H89" s="94"/>
      <c r="I89" s="96"/>
      <c r="J89" s="74"/>
    </row>
    <row r="90" spans="1:10" x14ac:dyDescent="0.2">
      <c r="A90" s="344" t="s">
        <v>37</v>
      </c>
      <c r="B90" s="345"/>
      <c r="C90" s="346"/>
      <c r="D90" s="345"/>
      <c r="E90" s="347"/>
      <c r="F90" s="99"/>
      <c r="G90" s="99"/>
      <c r="H90" s="99"/>
      <c r="I90" s="109"/>
      <c r="J90" s="78"/>
    </row>
    <row r="91" spans="1:10" x14ac:dyDescent="0.2">
      <c r="A91" s="319"/>
      <c r="B91" s="265"/>
      <c r="C91" s="348"/>
      <c r="D91" s="265"/>
      <c r="E91" s="251"/>
      <c r="F91" s="108"/>
      <c r="G91" s="108"/>
      <c r="H91" s="108"/>
      <c r="I91" s="146"/>
      <c r="J91" s="107"/>
    </row>
    <row r="92" spans="1:10" x14ac:dyDescent="0.2">
      <c r="A92" s="326"/>
      <c r="B92" s="234">
        <v>1</v>
      </c>
      <c r="C92" s="231"/>
      <c r="D92" s="234"/>
      <c r="E92" s="223"/>
      <c r="F92" s="87"/>
      <c r="G92" s="87"/>
      <c r="H92" s="87"/>
      <c r="I92" s="87"/>
      <c r="J92" s="67"/>
    </row>
    <row r="93" spans="1:10" hidden="1" x14ac:dyDescent="0.2">
      <c r="A93" s="326"/>
      <c r="B93" s="234">
        <v>2</v>
      </c>
      <c r="C93" s="231"/>
      <c r="D93" s="234"/>
      <c r="E93" s="223"/>
      <c r="F93" s="87"/>
      <c r="G93" s="87"/>
      <c r="H93" s="87"/>
      <c r="I93" s="87"/>
      <c r="J93" s="67"/>
    </row>
    <row r="94" spans="1:10" hidden="1" x14ac:dyDescent="0.2">
      <c r="A94" s="326"/>
      <c r="B94" s="234">
        <v>3</v>
      </c>
      <c r="C94" s="231"/>
      <c r="D94" s="234"/>
      <c r="E94" s="223"/>
      <c r="F94" s="87"/>
      <c r="G94" s="87"/>
      <c r="H94" s="87"/>
      <c r="I94" s="87"/>
      <c r="J94" s="67"/>
    </row>
    <row r="95" spans="1:10" hidden="1" x14ac:dyDescent="0.2">
      <c r="A95" s="326"/>
      <c r="B95" s="234"/>
      <c r="C95" s="231"/>
      <c r="D95" s="398"/>
      <c r="E95" s="223"/>
      <c r="F95" s="87"/>
      <c r="G95" s="87"/>
      <c r="H95" s="87"/>
      <c r="I95" s="87"/>
      <c r="J95" s="67"/>
    </row>
    <row r="96" spans="1:10" hidden="1" x14ac:dyDescent="0.2">
      <c r="A96" s="326"/>
      <c r="B96" s="234"/>
      <c r="C96" s="231"/>
      <c r="D96" s="234"/>
      <c r="E96" s="223"/>
      <c r="F96" s="87"/>
      <c r="G96" s="87"/>
      <c r="H96" s="87"/>
      <c r="I96" s="87"/>
      <c r="J96" s="67"/>
    </row>
    <row r="97" spans="1:10" hidden="1" x14ac:dyDescent="0.2">
      <c r="A97" s="326"/>
      <c r="B97" s="234"/>
      <c r="C97" s="231"/>
      <c r="D97" s="234"/>
      <c r="E97" s="223"/>
      <c r="F97" s="87"/>
      <c r="G97" s="87"/>
      <c r="H97" s="87"/>
      <c r="I97" s="87"/>
      <c r="J97" s="67"/>
    </row>
    <row r="98" spans="1:10" hidden="1" x14ac:dyDescent="0.2">
      <c r="A98" s="326"/>
      <c r="B98" s="234"/>
      <c r="C98" s="231"/>
      <c r="D98" s="234"/>
      <c r="E98" s="223"/>
      <c r="F98" s="87"/>
      <c r="G98" s="87"/>
      <c r="H98" s="87"/>
      <c r="I98" s="87"/>
      <c r="J98" s="67"/>
    </row>
    <row r="99" spans="1:10" hidden="1" x14ac:dyDescent="0.2">
      <c r="A99" s="326"/>
      <c r="B99" s="234"/>
      <c r="C99" s="231"/>
      <c r="D99" s="234"/>
      <c r="E99" s="223"/>
      <c r="F99" s="87"/>
      <c r="G99" s="87"/>
      <c r="H99" s="87"/>
      <c r="I99" s="87"/>
      <c r="J99" s="67"/>
    </row>
    <row r="100" spans="1:10" hidden="1" x14ac:dyDescent="0.2">
      <c r="A100" s="326"/>
      <c r="B100" s="234"/>
      <c r="C100" s="231"/>
      <c r="D100" s="234"/>
      <c r="E100" s="223"/>
      <c r="F100" s="87"/>
      <c r="G100" s="87"/>
      <c r="H100" s="87"/>
      <c r="I100" s="87"/>
      <c r="J100" s="67"/>
    </row>
    <row r="101" spans="1:10" hidden="1" x14ac:dyDescent="0.2">
      <c r="A101" s="326"/>
      <c r="B101" s="234"/>
      <c r="C101" s="231"/>
      <c r="D101" s="234"/>
      <c r="E101" s="223"/>
      <c r="F101" s="87"/>
      <c r="G101" s="87"/>
      <c r="H101" s="87"/>
      <c r="I101" s="87"/>
      <c r="J101" s="67"/>
    </row>
    <row r="102" spans="1:10" hidden="1" x14ac:dyDescent="0.2">
      <c r="A102" s="326"/>
      <c r="B102" s="234"/>
      <c r="C102" s="231"/>
      <c r="D102" s="234"/>
      <c r="E102" s="223"/>
      <c r="F102" s="87"/>
      <c r="G102" s="87"/>
      <c r="H102" s="87"/>
      <c r="I102" s="87"/>
      <c r="J102" s="67"/>
    </row>
    <row r="103" spans="1:10" hidden="1" x14ac:dyDescent="0.2">
      <c r="A103" s="326"/>
      <c r="B103" s="234"/>
      <c r="C103" s="231"/>
      <c r="D103" s="234"/>
      <c r="E103" s="223"/>
      <c r="F103" s="87"/>
      <c r="G103" s="87"/>
      <c r="H103" s="87"/>
      <c r="I103" s="87"/>
      <c r="J103" s="67"/>
    </row>
    <row r="104" spans="1:10" hidden="1" x14ac:dyDescent="0.2">
      <c r="A104" s="326"/>
      <c r="B104" s="234"/>
      <c r="C104" s="231"/>
      <c r="D104" s="234"/>
      <c r="E104" s="223"/>
      <c r="F104" s="87"/>
      <c r="G104" s="87"/>
      <c r="H104" s="87"/>
      <c r="I104" s="87"/>
      <c r="J104" s="67"/>
    </row>
    <row r="105" spans="1:10" hidden="1" x14ac:dyDescent="0.2">
      <c r="A105" s="326"/>
      <c r="B105" s="234"/>
      <c r="C105" s="231"/>
      <c r="D105" s="234"/>
      <c r="E105" s="223"/>
      <c r="F105" s="87"/>
      <c r="G105" s="87"/>
      <c r="H105" s="87"/>
      <c r="I105" s="87"/>
      <c r="J105" s="67"/>
    </row>
    <row r="106" spans="1:10" hidden="1" x14ac:dyDescent="0.2">
      <c r="A106" s="326"/>
      <c r="B106" s="234"/>
      <c r="C106" s="231"/>
      <c r="D106" s="234"/>
      <c r="E106" s="223"/>
      <c r="F106" s="87"/>
      <c r="G106" s="87"/>
      <c r="H106" s="87"/>
      <c r="I106" s="87"/>
      <c r="J106" s="67"/>
    </row>
    <row r="107" spans="1:10" hidden="1" x14ac:dyDescent="0.2">
      <c r="A107" s="326"/>
      <c r="B107" s="234"/>
      <c r="C107" s="231"/>
      <c r="D107" s="234"/>
      <c r="E107" s="223"/>
      <c r="F107" s="87"/>
      <c r="G107" s="87"/>
      <c r="H107" s="87"/>
      <c r="I107" s="87"/>
      <c r="J107" s="67"/>
    </row>
    <row r="108" spans="1:10" hidden="1" x14ac:dyDescent="0.2">
      <c r="A108" s="326"/>
      <c r="B108" s="234"/>
      <c r="C108" s="231"/>
      <c r="D108" s="234"/>
      <c r="E108" s="223"/>
      <c r="F108" s="87"/>
      <c r="G108" s="87"/>
      <c r="H108" s="87"/>
      <c r="I108" s="87"/>
      <c r="J108" s="67"/>
    </row>
    <row r="109" spans="1:10" hidden="1" x14ac:dyDescent="0.2">
      <c r="A109" s="326"/>
      <c r="B109" s="234"/>
      <c r="C109" s="231"/>
      <c r="D109" s="234"/>
      <c r="E109" s="223"/>
      <c r="F109" s="87"/>
      <c r="G109" s="87"/>
      <c r="H109" s="87"/>
      <c r="I109" s="87"/>
      <c r="J109" s="67"/>
    </row>
    <row r="110" spans="1:10" hidden="1" x14ac:dyDescent="0.2">
      <c r="A110" s="326"/>
      <c r="B110" s="234"/>
      <c r="C110" s="231"/>
      <c r="D110" s="234"/>
      <c r="E110" s="223"/>
      <c r="F110" s="87"/>
      <c r="G110" s="87"/>
      <c r="H110" s="87"/>
      <c r="I110" s="87"/>
      <c r="J110" s="67"/>
    </row>
    <row r="111" spans="1:10" hidden="1" x14ac:dyDescent="0.2">
      <c r="A111" s="326"/>
      <c r="B111" s="234"/>
      <c r="C111" s="231"/>
      <c r="D111" s="234"/>
      <c r="E111" s="223"/>
      <c r="F111" s="87"/>
      <c r="G111" s="87"/>
      <c r="H111" s="87"/>
      <c r="I111" s="87"/>
      <c r="J111" s="67"/>
    </row>
    <row r="112" spans="1:10" hidden="1" x14ac:dyDescent="0.2">
      <c r="A112" s="326"/>
      <c r="B112" s="234"/>
      <c r="C112" s="231"/>
      <c r="D112" s="234"/>
      <c r="E112" s="223"/>
      <c r="F112" s="87"/>
      <c r="G112" s="87"/>
      <c r="H112" s="87"/>
      <c r="I112" s="87"/>
      <c r="J112" s="67"/>
    </row>
    <row r="113" spans="1:10" hidden="1" x14ac:dyDescent="0.2">
      <c r="A113" s="326"/>
      <c r="B113" s="234"/>
      <c r="C113" s="231"/>
      <c r="D113" s="234"/>
      <c r="E113" s="223"/>
      <c r="F113" s="87"/>
      <c r="G113" s="87"/>
      <c r="H113" s="87"/>
      <c r="I113" s="87"/>
      <c r="J113" s="67"/>
    </row>
    <row r="114" spans="1:10" hidden="1" x14ac:dyDescent="0.2">
      <c r="A114" s="326"/>
      <c r="B114" s="234"/>
      <c r="C114" s="231"/>
      <c r="D114" s="234"/>
      <c r="E114" s="223"/>
      <c r="F114" s="87"/>
      <c r="G114" s="87"/>
      <c r="H114" s="87"/>
      <c r="I114" s="87"/>
      <c r="J114" s="67"/>
    </row>
    <row r="115" spans="1:10" hidden="1" x14ac:dyDescent="0.2">
      <c r="A115" s="326"/>
      <c r="B115" s="234"/>
      <c r="C115" s="231"/>
      <c r="D115" s="234"/>
      <c r="E115" s="223"/>
      <c r="F115" s="87"/>
      <c r="G115" s="87"/>
      <c r="H115" s="87"/>
      <c r="I115" s="87"/>
      <c r="J115" s="67"/>
    </row>
    <row r="116" spans="1:10" hidden="1" x14ac:dyDescent="0.2">
      <c r="A116" s="326"/>
      <c r="B116" s="234"/>
      <c r="C116" s="231"/>
      <c r="D116" s="234"/>
      <c r="E116" s="223"/>
      <c r="F116" s="87"/>
      <c r="G116" s="87"/>
      <c r="H116" s="87"/>
      <c r="I116" s="87"/>
      <c r="J116" s="67"/>
    </row>
    <row r="117" spans="1:10" hidden="1" x14ac:dyDescent="0.2">
      <c r="A117" s="326"/>
      <c r="B117" s="234"/>
      <c r="C117" s="231"/>
      <c r="D117" s="234"/>
      <c r="E117" s="223"/>
      <c r="F117" s="87"/>
      <c r="G117" s="87"/>
      <c r="H117" s="87"/>
      <c r="I117" s="87"/>
      <c r="J117" s="67"/>
    </row>
    <row r="118" spans="1:10" hidden="1" x14ac:dyDescent="0.2">
      <c r="A118" s="326"/>
      <c r="B118" s="234"/>
      <c r="C118" s="231"/>
      <c r="D118" s="234"/>
      <c r="E118" s="223"/>
      <c r="F118" s="87"/>
      <c r="G118" s="87"/>
      <c r="H118" s="87"/>
      <c r="I118" s="87"/>
      <c r="J118" s="67"/>
    </row>
    <row r="119" spans="1:10" hidden="1" x14ac:dyDescent="0.2">
      <c r="A119" s="326"/>
      <c r="B119" s="234"/>
      <c r="C119" s="231"/>
      <c r="D119" s="234"/>
      <c r="E119" s="223"/>
      <c r="F119" s="87"/>
      <c r="G119" s="87"/>
      <c r="H119" s="87"/>
      <c r="I119" s="87"/>
      <c r="J119" s="67"/>
    </row>
    <row r="120" spans="1:10" hidden="1" x14ac:dyDescent="0.2">
      <c r="A120" s="326"/>
      <c r="B120" s="234"/>
      <c r="C120" s="231"/>
      <c r="D120" s="234"/>
      <c r="E120" s="223"/>
      <c r="F120" s="87"/>
      <c r="G120" s="87"/>
      <c r="H120" s="87"/>
      <c r="I120" s="87"/>
      <c r="J120" s="67"/>
    </row>
    <row r="121" spans="1:10" hidden="1" x14ac:dyDescent="0.2">
      <c r="A121" s="326"/>
      <c r="B121" s="234"/>
      <c r="C121" s="231"/>
      <c r="D121" s="234"/>
      <c r="E121" s="223"/>
      <c r="F121" s="87"/>
      <c r="G121" s="87"/>
      <c r="H121" s="87"/>
      <c r="I121" s="87"/>
      <c r="J121" s="67"/>
    </row>
    <row r="122" spans="1:10" ht="15" hidden="1" x14ac:dyDescent="0.25">
      <c r="A122" s="326"/>
      <c r="B122" s="234"/>
      <c r="C122" s="231"/>
      <c r="D122" s="234"/>
      <c r="E122" s="223"/>
      <c r="F122" s="87"/>
      <c r="G122" s="87"/>
      <c r="H122" s="87"/>
      <c r="I122" s="87"/>
      <c r="J122" s="212" t="s">
        <v>50</v>
      </c>
    </row>
    <row r="123" spans="1:10" x14ac:dyDescent="0.2">
      <c r="A123" s="350"/>
      <c r="B123" s="351"/>
      <c r="C123" s="352" t="s">
        <v>38</v>
      </c>
      <c r="D123" s="351"/>
      <c r="E123" s="353"/>
      <c r="F123" s="133">
        <f>SUM(F92:F122)</f>
        <v>0</v>
      </c>
      <c r="G123" s="133">
        <f>SUM(G92:G122)</f>
        <v>0</v>
      </c>
      <c r="H123" s="133">
        <f>SUM(H92:H122)</f>
        <v>0</v>
      </c>
      <c r="I123" s="133">
        <f>SUM(I92:I122)</f>
        <v>0</v>
      </c>
      <c r="J123" s="134"/>
    </row>
    <row r="124" spans="1:10" x14ac:dyDescent="0.2">
      <c r="A124" s="311"/>
      <c r="B124" s="312"/>
      <c r="C124" s="354"/>
      <c r="D124" s="312"/>
      <c r="E124" s="314"/>
      <c r="F124" s="97"/>
      <c r="G124" s="94"/>
      <c r="H124" s="94"/>
      <c r="I124" s="96"/>
      <c r="J124" s="74"/>
    </row>
    <row r="125" spans="1:10" x14ac:dyDescent="0.2">
      <c r="A125" s="344" t="s">
        <v>39</v>
      </c>
      <c r="B125" s="345"/>
      <c r="C125" s="355"/>
      <c r="D125" s="345"/>
      <c r="E125" s="347"/>
      <c r="F125" s="99"/>
      <c r="G125" s="99"/>
      <c r="H125" s="99"/>
      <c r="I125" s="99"/>
      <c r="J125" s="78"/>
    </row>
    <row r="126" spans="1:10" x14ac:dyDescent="0.2">
      <c r="A126" s="277" t="s">
        <v>121</v>
      </c>
      <c r="B126" s="265"/>
      <c r="C126" s="320"/>
      <c r="D126" s="265"/>
      <c r="E126" s="251"/>
      <c r="F126" s="108"/>
      <c r="G126" s="108"/>
      <c r="H126" s="108"/>
      <c r="I126" s="108"/>
      <c r="J126" s="107"/>
    </row>
    <row r="127" spans="1:10" x14ac:dyDescent="0.2">
      <c r="A127" s="213"/>
      <c r="B127" s="356">
        <v>1</v>
      </c>
      <c r="C127" s="218" t="s">
        <v>140</v>
      </c>
      <c r="D127" s="244" t="s">
        <v>143</v>
      </c>
      <c r="E127" s="214">
        <v>24915</v>
      </c>
      <c r="F127" s="688">
        <v>23555</v>
      </c>
      <c r="G127" s="87"/>
      <c r="H127" s="89"/>
      <c r="I127" s="87"/>
      <c r="J127" s="139"/>
    </row>
    <row r="128" spans="1:10" x14ac:dyDescent="0.2">
      <c r="A128" s="357"/>
      <c r="B128" s="356">
        <v>2</v>
      </c>
      <c r="C128" s="216" t="s">
        <v>129</v>
      </c>
      <c r="D128" s="215">
        <v>191285033</v>
      </c>
      <c r="E128" s="214">
        <v>24915</v>
      </c>
      <c r="F128" s="688">
        <v>24240</v>
      </c>
      <c r="G128" s="89"/>
      <c r="H128" s="89"/>
      <c r="I128" s="87"/>
      <c r="J128" s="180"/>
    </row>
    <row r="129" spans="1:10" x14ac:dyDescent="0.2">
      <c r="A129" s="357"/>
      <c r="B129" s="356">
        <v>3</v>
      </c>
      <c r="C129" s="216" t="s">
        <v>142</v>
      </c>
      <c r="D129" s="215">
        <v>279720730</v>
      </c>
      <c r="E129" s="214">
        <v>23592</v>
      </c>
      <c r="F129" s="688">
        <v>26220</v>
      </c>
      <c r="G129" s="89"/>
      <c r="H129" s="89"/>
      <c r="I129" s="87"/>
      <c r="J129" s="180"/>
    </row>
    <row r="130" spans="1:10" x14ac:dyDescent="0.2">
      <c r="A130" s="357"/>
      <c r="B130" s="356">
        <v>4</v>
      </c>
      <c r="C130" s="216" t="s">
        <v>130</v>
      </c>
      <c r="D130" s="215">
        <v>300021855</v>
      </c>
      <c r="E130" s="214">
        <v>24915</v>
      </c>
      <c r="F130" s="688">
        <v>24240</v>
      </c>
      <c r="G130" s="89"/>
      <c r="H130" s="89"/>
      <c r="I130" s="87"/>
      <c r="J130" s="180"/>
    </row>
    <row r="131" spans="1:10" x14ac:dyDescent="0.2">
      <c r="A131" s="357"/>
      <c r="B131" s="356">
        <v>5</v>
      </c>
      <c r="C131" s="216" t="s">
        <v>131</v>
      </c>
      <c r="D131" s="215">
        <v>300110916</v>
      </c>
      <c r="E131" s="214">
        <v>24915</v>
      </c>
      <c r="F131" s="688">
        <v>24735</v>
      </c>
      <c r="G131" s="89"/>
      <c r="H131" s="89"/>
      <c r="I131" s="87"/>
      <c r="J131" s="180"/>
    </row>
    <row r="132" spans="1:10" x14ac:dyDescent="0.2">
      <c r="A132" s="357"/>
      <c r="B132" s="356">
        <v>6</v>
      </c>
      <c r="C132" s="216" t="s">
        <v>132</v>
      </c>
      <c r="D132" s="215">
        <v>300047394</v>
      </c>
      <c r="E132" s="214">
        <v>30125</v>
      </c>
      <c r="F132" s="688">
        <v>34455</v>
      </c>
      <c r="G132" s="89"/>
      <c r="H132" s="89"/>
      <c r="I132" s="87"/>
      <c r="J132" s="180"/>
    </row>
    <row r="133" spans="1:10" x14ac:dyDescent="0.2">
      <c r="A133" s="357"/>
      <c r="B133" s="356">
        <v>7</v>
      </c>
      <c r="C133" s="216" t="s">
        <v>133</v>
      </c>
      <c r="D133" s="215">
        <v>300074854</v>
      </c>
      <c r="E133" s="214">
        <v>30125</v>
      </c>
      <c r="F133" s="532">
        <v>31475</v>
      </c>
      <c r="G133" s="89"/>
      <c r="H133" s="89"/>
      <c r="I133" s="87"/>
      <c r="J133" s="180"/>
    </row>
    <row r="134" spans="1:10" x14ac:dyDescent="0.2">
      <c r="A134" s="357"/>
      <c r="B134" s="356">
        <v>8</v>
      </c>
      <c r="C134" s="216" t="s">
        <v>139</v>
      </c>
      <c r="D134" s="215">
        <v>179728053</v>
      </c>
      <c r="E134" s="214">
        <v>30125</v>
      </c>
      <c r="F134" s="688">
        <v>30980</v>
      </c>
      <c r="G134" s="89"/>
      <c r="H134" s="89"/>
      <c r="I134" s="87"/>
      <c r="J134" s="180"/>
    </row>
    <row r="135" spans="1:10" x14ac:dyDescent="0.2">
      <c r="A135" s="357"/>
      <c r="B135" s="356">
        <v>9</v>
      </c>
      <c r="C135" s="216" t="s">
        <v>134</v>
      </c>
      <c r="D135" s="215">
        <v>191285371</v>
      </c>
      <c r="E135" s="214">
        <v>26597</v>
      </c>
      <c r="F135" s="532">
        <v>27020</v>
      </c>
      <c r="G135" s="89"/>
      <c r="H135" s="89"/>
      <c r="I135" s="87"/>
      <c r="J135" s="180"/>
    </row>
    <row r="136" spans="1:10" x14ac:dyDescent="0.2">
      <c r="A136" s="357"/>
      <c r="B136" s="356">
        <v>10</v>
      </c>
      <c r="C136" s="216" t="s">
        <v>135</v>
      </c>
      <c r="D136" s="215">
        <v>302464657</v>
      </c>
      <c r="E136" s="214">
        <v>27920</v>
      </c>
      <c r="F136" s="688">
        <v>25725</v>
      </c>
      <c r="G136" s="89"/>
      <c r="H136" s="89"/>
      <c r="I136" s="87"/>
      <c r="J136" s="180"/>
    </row>
    <row r="137" spans="1:10" x14ac:dyDescent="0.2">
      <c r="A137" s="357"/>
      <c r="B137" s="356">
        <v>11</v>
      </c>
      <c r="C137" s="216" t="s">
        <v>136</v>
      </c>
      <c r="D137" s="215">
        <v>300545391</v>
      </c>
      <c r="E137" s="214">
        <v>27920</v>
      </c>
      <c r="F137" s="89"/>
      <c r="G137" s="89"/>
      <c r="H137" s="89"/>
      <c r="I137" s="87"/>
      <c r="J137" s="180"/>
    </row>
    <row r="138" spans="1:10" x14ac:dyDescent="0.2">
      <c r="A138" s="357"/>
      <c r="B138" s="356">
        <v>12</v>
      </c>
      <c r="C138" s="216" t="s">
        <v>137</v>
      </c>
      <c r="D138" s="215">
        <v>300058679</v>
      </c>
      <c r="E138" s="214">
        <v>28802</v>
      </c>
      <c r="F138" s="688">
        <v>34950</v>
      </c>
      <c r="G138" s="89"/>
      <c r="H138" s="89"/>
      <c r="I138" s="87"/>
      <c r="J138" s="180"/>
    </row>
    <row r="139" spans="1:10" x14ac:dyDescent="0.2">
      <c r="A139" s="357"/>
      <c r="B139" s="356">
        <v>13</v>
      </c>
      <c r="C139" s="216" t="s">
        <v>141</v>
      </c>
      <c r="D139" s="217">
        <v>300123995</v>
      </c>
      <c r="E139" s="214">
        <v>27038</v>
      </c>
      <c r="F139" s="688">
        <v>27515</v>
      </c>
      <c r="G139" s="89"/>
      <c r="H139" s="89"/>
      <c r="I139" s="87"/>
      <c r="J139" s="180"/>
    </row>
    <row r="140" spans="1:10" hidden="1" x14ac:dyDescent="0.2">
      <c r="A140" s="357"/>
      <c r="B140" s="356"/>
      <c r="C140" s="216"/>
      <c r="D140" s="217"/>
      <c r="E140" s="214"/>
      <c r="F140" s="89"/>
      <c r="G140" s="89"/>
      <c r="H140" s="89"/>
      <c r="I140" s="87"/>
      <c r="J140" s="180"/>
    </row>
    <row r="141" spans="1:10" hidden="1" x14ac:dyDescent="0.2">
      <c r="A141" s="357"/>
      <c r="B141" s="356"/>
      <c r="C141" s="216"/>
      <c r="D141" s="217"/>
      <c r="E141" s="214"/>
      <c r="F141" s="89"/>
      <c r="G141" s="89"/>
      <c r="H141" s="89"/>
      <c r="I141" s="87"/>
      <c r="J141" s="180"/>
    </row>
    <row r="142" spans="1:10" ht="12.75" customHeight="1" x14ac:dyDescent="0.2">
      <c r="A142" s="357"/>
      <c r="B142" s="356">
        <v>14</v>
      </c>
      <c r="C142" s="216" t="s">
        <v>138</v>
      </c>
      <c r="D142" s="217">
        <v>302419103</v>
      </c>
      <c r="E142" s="214">
        <v>24915</v>
      </c>
      <c r="F142" s="532">
        <v>25230</v>
      </c>
      <c r="G142" s="89"/>
      <c r="H142" s="89"/>
      <c r="I142" s="87"/>
      <c r="J142" s="180"/>
    </row>
    <row r="143" spans="1:10" ht="13.5" hidden="1" customHeight="1" x14ac:dyDescent="0.2">
      <c r="A143" s="503"/>
      <c r="B143" s="356"/>
      <c r="C143" s="497"/>
      <c r="D143" s="215"/>
      <c r="E143" s="214"/>
      <c r="F143" s="89"/>
      <c r="G143" s="89"/>
      <c r="H143" s="89"/>
      <c r="I143" s="87"/>
      <c r="J143" s="180"/>
    </row>
    <row r="144" spans="1:10" ht="12.75" hidden="1" customHeight="1" x14ac:dyDescent="0.2">
      <c r="A144" s="357"/>
      <c r="B144" s="356"/>
      <c r="C144" s="395"/>
      <c r="D144" s="356"/>
      <c r="E144" s="214"/>
      <c r="F144" s="89"/>
      <c r="G144" s="89"/>
      <c r="H144" s="89"/>
      <c r="I144" s="87"/>
      <c r="J144" s="180"/>
    </row>
    <row r="145" spans="1:10" ht="13.5" hidden="1" customHeight="1" x14ac:dyDescent="0.2">
      <c r="A145" s="357"/>
      <c r="B145" s="356"/>
      <c r="C145" s="395"/>
      <c r="D145" s="356"/>
      <c r="E145" s="214"/>
      <c r="F145" s="89"/>
      <c r="G145" s="89"/>
      <c r="H145" s="89"/>
      <c r="I145" s="87"/>
      <c r="J145" s="180"/>
    </row>
    <row r="146" spans="1:10" hidden="1" x14ac:dyDescent="0.2">
      <c r="A146" s="357"/>
      <c r="B146" s="356"/>
      <c r="C146" s="504"/>
      <c r="D146" s="505"/>
      <c r="E146" s="214"/>
      <c r="F146" s="89"/>
      <c r="G146" s="89"/>
      <c r="H146" s="89"/>
      <c r="I146" s="87"/>
      <c r="J146" s="180"/>
    </row>
    <row r="147" spans="1:10" hidden="1" x14ac:dyDescent="0.2">
      <c r="A147" s="357"/>
      <c r="B147" s="356"/>
      <c r="C147" s="498"/>
      <c r="D147" s="505"/>
      <c r="E147" s="214"/>
      <c r="F147" s="89"/>
      <c r="G147" s="89"/>
      <c r="H147" s="89"/>
      <c r="I147" s="87"/>
      <c r="J147" s="180"/>
    </row>
    <row r="148" spans="1:10" hidden="1" x14ac:dyDescent="0.2">
      <c r="A148" s="357"/>
      <c r="B148" s="356"/>
      <c r="C148" s="498"/>
      <c r="D148" s="505"/>
      <c r="E148" s="214"/>
      <c r="F148" s="89"/>
      <c r="G148" s="89"/>
      <c r="H148" s="89"/>
      <c r="I148" s="87"/>
      <c r="J148" s="180"/>
    </row>
    <row r="149" spans="1:10" hidden="1" x14ac:dyDescent="0.2">
      <c r="A149" s="357"/>
      <c r="B149" s="356"/>
      <c r="C149" s="487"/>
      <c r="D149" s="488"/>
      <c r="E149" s="214"/>
      <c r="F149" s="89"/>
      <c r="G149" s="89"/>
      <c r="H149" s="89"/>
      <c r="I149" s="87"/>
      <c r="J149" s="180"/>
    </row>
    <row r="150" spans="1:10" hidden="1" x14ac:dyDescent="0.2">
      <c r="A150" s="357"/>
      <c r="B150" s="356"/>
      <c r="C150" s="489"/>
      <c r="D150" s="490"/>
      <c r="E150" s="214"/>
      <c r="F150" s="89"/>
      <c r="G150" s="89"/>
      <c r="H150" s="89"/>
      <c r="I150" s="87"/>
      <c r="J150" s="180"/>
    </row>
    <row r="151" spans="1:10" hidden="1" x14ac:dyDescent="0.2">
      <c r="A151" s="357"/>
      <c r="B151" s="356"/>
      <c r="C151" s="499"/>
      <c r="D151" s="500"/>
      <c r="E151" s="214"/>
      <c r="F151" s="89"/>
      <c r="G151" s="89"/>
      <c r="H151" s="89"/>
      <c r="I151" s="87"/>
      <c r="J151" s="180"/>
    </row>
    <row r="152" spans="1:10" hidden="1" x14ac:dyDescent="0.2">
      <c r="A152" s="357"/>
      <c r="B152" s="356"/>
      <c r="C152" s="218"/>
      <c r="D152" s="356"/>
      <c r="E152" s="214"/>
      <c r="F152" s="89"/>
      <c r="G152" s="89"/>
      <c r="H152" s="89"/>
      <c r="I152" s="87"/>
      <c r="J152" s="180"/>
    </row>
    <row r="153" spans="1:10" hidden="1" x14ac:dyDescent="0.2">
      <c r="A153" s="357"/>
      <c r="B153" s="356"/>
      <c r="C153" s="218"/>
      <c r="D153" s="356"/>
      <c r="E153" s="214"/>
      <c r="F153" s="89"/>
      <c r="G153" s="89"/>
      <c r="H153" s="89"/>
      <c r="I153" s="87"/>
      <c r="J153" s="180"/>
    </row>
    <row r="154" spans="1:10" hidden="1" x14ac:dyDescent="0.2">
      <c r="A154" s="357"/>
      <c r="B154" s="356"/>
      <c r="C154" s="218"/>
      <c r="D154" s="356"/>
      <c r="E154" s="214"/>
      <c r="F154" s="89"/>
      <c r="G154" s="89"/>
      <c r="H154" s="89"/>
      <c r="I154" s="87"/>
      <c r="J154" s="180"/>
    </row>
    <row r="155" spans="1:10" hidden="1" x14ac:dyDescent="0.2">
      <c r="A155" s="357"/>
      <c r="B155" s="356"/>
      <c r="C155" s="218"/>
      <c r="D155" s="356"/>
      <c r="E155" s="214"/>
      <c r="F155" s="89"/>
      <c r="G155" s="89"/>
      <c r="H155" s="89"/>
      <c r="I155" s="87"/>
      <c r="J155" s="180"/>
    </row>
    <row r="156" spans="1:10" hidden="1" x14ac:dyDescent="0.2">
      <c r="A156" s="357"/>
      <c r="B156" s="356"/>
      <c r="C156" s="218"/>
      <c r="D156" s="356"/>
      <c r="E156" s="214"/>
      <c r="F156" s="89"/>
      <c r="G156" s="89"/>
      <c r="H156" s="89"/>
      <c r="I156" s="87"/>
      <c r="J156" s="180"/>
    </row>
    <row r="157" spans="1:10" hidden="1" x14ac:dyDescent="0.2">
      <c r="A157" s="357"/>
      <c r="B157" s="356"/>
      <c r="C157" s="218"/>
      <c r="D157" s="356"/>
      <c r="E157" s="214"/>
      <c r="F157" s="89"/>
      <c r="G157" s="89"/>
      <c r="H157" s="89"/>
      <c r="I157" s="87"/>
      <c r="J157" s="180"/>
    </row>
    <row r="158" spans="1:10" x14ac:dyDescent="0.2">
      <c r="A158" s="357"/>
      <c r="B158" s="356">
        <v>15</v>
      </c>
      <c r="C158" s="532" t="s">
        <v>407</v>
      </c>
      <c r="D158" s="217">
        <v>179727113</v>
      </c>
      <c r="E158" s="214"/>
      <c r="F158" s="688">
        <v>25725</v>
      </c>
      <c r="G158" s="89"/>
      <c r="H158" s="89"/>
      <c r="I158" s="87"/>
      <c r="J158" s="180"/>
    </row>
    <row r="159" spans="1:10" x14ac:dyDescent="0.2">
      <c r="A159" s="357"/>
      <c r="B159" s="356">
        <v>16</v>
      </c>
      <c r="C159" s="688" t="s">
        <v>361</v>
      </c>
      <c r="D159" s="217">
        <v>300104429</v>
      </c>
      <c r="E159" s="214"/>
      <c r="F159" s="688">
        <v>25725</v>
      </c>
      <c r="G159" s="89"/>
      <c r="H159" s="89"/>
      <c r="I159" s="87"/>
      <c r="J159" s="180"/>
    </row>
    <row r="160" spans="1:10" s="275" customFormat="1" x14ac:dyDescent="0.2">
      <c r="A160" s="506" t="s">
        <v>332</v>
      </c>
      <c r="B160" s="359"/>
      <c r="C160" s="360"/>
      <c r="D160" s="359"/>
      <c r="E160" s="362"/>
      <c r="F160" s="273"/>
      <c r="G160" s="273"/>
      <c r="H160" s="273"/>
      <c r="I160" s="273"/>
      <c r="J160" s="274"/>
    </row>
    <row r="161" spans="1:10" x14ac:dyDescent="0.2">
      <c r="A161" s="357"/>
      <c r="B161" s="232">
        <v>1</v>
      </c>
      <c r="C161" s="465" t="s">
        <v>157</v>
      </c>
      <c r="D161" s="232">
        <v>179722890</v>
      </c>
      <c r="E161" s="646">
        <v>28152</v>
      </c>
      <c r="F161" s="89">
        <v>26716</v>
      </c>
      <c r="G161" s="89"/>
      <c r="H161" s="89"/>
      <c r="I161" s="87"/>
      <c r="J161" s="180"/>
    </row>
    <row r="162" spans="1:10" x14ac:dyDescent="0.2">
      <c r="A162" s="357"/>
      <c r="B162" s="232">
        <v>2</v>
      </c>
      <c r="C162" s="465" t="s">
        <v>275</v>
      </c>
      <c r="D162" s="232">
        <v>145336921</v>
      </c>
      <c r="E162" s="647">
        <v>24633</v>
      </c>
      <c r="F162" s="89">
        <v>23377</v>
      </c>
      <c r="G162" s="89"/>
      <c r="H162" s="89"/>
      <c r="I162" s="87"/>
      <c r="J162" s="180"/>
    </row>
    <row r="163" spans="1:10" x14ac:dyDescent="0.2">
      <c r="A163" s="357"/>
      <c r="B163" s="232">
        <v>3</v>
      </c>
      <c r="C163" s="465" t="s">
        <v>274</v>
      </c>
      <c r="D163" s="232">
        <v>179724037</v>
      </c>
      <c r="E163" s="647">
        <v>24633</v>
      </c>
      <c r="F163" s="89">
        <v>23377</v>
      </c>
      <c r="G163" s="89"/>
      <c r="H163" s="89"/>
      <c r="I163" s="87"/>
      <c r="J163" s="180"/>
    </row>
    <row r="164" spans="1:10" x14ac:dyDescent="0.2">
      <c r="A164" s="503"/>
      <c r="B164" s="232">
        <v>4</v>
      </c>
      <c r="C164" s="465" t="s">
        <v>270</v>
      </c>
      <c r="D164" s="232">
        <v>300512548</v>
      </c>
      <c r="E164" s="647">
        <v>14076</v>
      </c>
      <c r="F164" s="89">
        <v>13358</v>
      </c>
      <c r="G164" s="89"/>
      <c r="H164" s="89"/>
      <c r="I164" s="87"/>
      <c r="J164" s="180"/>
    </row>
    <row r="165" spans="1:10" ht="15" hidden="1" x14ac:dyDescent="0.25">
      <c r="A165" s="357"/>
      <c r="B165" s="356"/>
      <c r="C165" s="218"/>
      <c r="D165" s="356"/>
      <c r="E165" s="214"/>
      <c r="F165" s="89"/>
      <c r="G165" s="89"/>
      <c r="H165" s="89"/>
      <c r="I165" s="87"/>
      <c r="J165" s="212" t="s">
        <v>50</v>
      </c>
    </row>
    <row r="166" spans="1:10" s="137" customFormat="1" x14ac:dyDescent="0.2">
      <c r="A166" s="363"/>
      <c r="B166" s="364"/>
      <c r="C166" s="365" t="s">
        <v>40</v>
      </c>
      <c r="D166" s="366">
        <f t="shared" ref="D166:I166" si="0">SUM(D127:D165)</f>
        <v>4833013969</v>
      </c>
      <c r="E166" s="366">
        <f>SUM(E127:E165)</f>
        <v>468313</v>
      </c>
      <c r="F166" s="135">
        <f t="shared" si="0"/>
        <v>498618</v>
      </c>
      <c r="G166" s="135">
        <f t="shared" si="0"/>
        <v>0</v>
      </c>
      <c r="H166" s="135">
        <f t="shared" si="0"/>
        <v>0</v>
      </c>
      <c r="I166" s="135">
        <f t="shared" si="0"/>
        <v>0</v>
      </c>
      <c r="J166" s="138"/>
    </row>
    <row r="167" spans="1:10" x14ac:dyDescent="0.2">
      <c r="A167" s="399"/>
      <c r="B167" s="400"/>
      <c r="C167" s="401" t="s">
        <v>38</v>
      </c>
      <c r="D167" s="351"/>
      <c r="E167" s="402"/>
      <c r="F167" s="95"/>
      <c r="G167" s="95"/>
      <c r="H167" s="95"/>
      <c r="I167" s="95"/>
      <c r="J167" s="136"/>
    </row>
    <row r="168" spans="1:10" ht="15" x14ac:dyDescent="0.2">
      <c r="A168" s="367"/>
      <c r="B168" s="368"/>
      <c r="C168" s="369" t="s">
        <v>52</v>
      </c>
      <c r="D168" s="370"/>
      <c r="E168" s="370">
        <f>SUM(E166,E123,E88,E53)</f>
        <v>1048628</v>
      </c>
      <c r="F168" s="697">
        <f>SUM(F166,F123,F88,F53)</f>
        <v>1252683</v>
      </c>
      <c r="G168" s="147">
        <f>SUM(G166,G123,G88,G53)</f>
        <v>0</v>
      </c>
      <c r="H168" s="147">
        <f>SUM(H166,H123,H88,H53)</f>
        <v>0</v>
      </c>
      <c r="I168" s="147">
        <f>SUM(I166,I123,I88,I53)</f>
        <v>0</v>
      </c>
      <c r="J168" s="79"/>
    </row>
    <row r="169" spans="1:10" ht="12.75" customHeight="1" x14ac:dyDescent="0.2">
      <c r="A169" s="371"/>
      <c r="B169" s="372"/>
      <c r="C169" s="373"/>
      <c r="D169" s="372"/>
      <c r="E169" s="374"/>
    </row>
    <row r="170" spans="1:10" ht="12.75" customHeight="1" x14ac:dyDescent="0.2">
      <c r="A170" s="371"/>
      <c r="B170" s="372"/>
      <c r="C170" s="373"/>
      <c r="D170" s="372"/>
      <c r="E170" s="374"/>
    </row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7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72E5-AA1B-4670-B5F3-A1D467D1B950}">
  <dimension ref="A1:J1899"/>
  <sheetViews>
    <sheetView workbookViewId="0">
      <selection activeCell="I77" sqref="I77"/>
    </sheetView>
  </sheetViews>
  <sheetFormatPr defaultColWidth="8.85546875" defaultRowHeight="12.75" x14ac:dyDescent="0.2"/>
  <cols>
    <col min="1" max="1" width="73.28515625" style="106" customWidth="1"/>
    <col min="2" max="2" width="4.42578125" style="77" customWidth="1"/>
    <col min="3" max="3" width="72.28515625" style="58" customWidth="1"/>
    <col min="4" max="4" width="13.140625" style="77" customWidth="1"/>
    <col min="5" max="5" width="16.140625" style="100" customWidth="1"/>
    <col min="6" max="6" width="16.7109375" style="100" bestFit="1" customWidth="1"/>
    <col min="7" max="8" width="16.42578125" style="100" customWidth="1"/>
    <col min="9" max="9" width="17" style="100" bestFit="1" customWidth="1"/>
    <col min="10" max="10" width="84.85546875" style="68" customWidth="1"/>
    <col min="11" max="16384" width="8.85546875" style="35"/>
  </cols>
  <sheetData>
    <row r="1" spans="1:10" ht="44.65" customHeight="1" x14ac:dyDescent="0.25">
      <c r="A1" s="148"/>
      <c r="C1" s="153"/>
      <c r="D1" s="153"/>
      <c r="E1" s="153"/>
      <c r="J1" s="212"/>
    </row>
    <row r="2" spans="1:10" x14ac:dyDescent="0.2">
      <c r="A2" s="103" t="s">
        <v>25</v>
      </c>
      <c r="B2" s="61" t="s">
        <v>31</v>
      </c>
      <c r="C2" s="59" t="s">
        <v>33</v>
      </c>
      <c r="D2" s="61" t="s">
        <v>34</v>
      </c>
      <c r="E2" s="60" t="s">
        <v>43</v>
      </c>
      <c r="F2" s="60" t="s">
        <v>44</v>
      </c>
      <c r="G2" s="60" t="s">
        <v>45</v>
      </c>
      <c r="H2" s="60" t="s">
        <v>46</v>
      </c>
      <c r="I2" s="60" t="s">
        <v>47</v>
      </c>
      <c r="J2" s="61" t="s">
        <v>7</v>
      </c>
    </row>
    <row r="3" spans="1:10" x14ac:dyDescent="0.2">
      <c r="A3" s="104"/>
      <c r="B3" s="75"/>
      <c r="C3" s="62"/>
      <c r="D3" s="75"/>
      <c r="E3" s="90"/>
      <c r="F3" s="90"/>
      <c r="G3" s="90"/>
      <c r="H3" s="90"/>
      <c r="I3" s="90"/>
      <c r="J3" s="63"/>
    </row>
    <row r="4" spans="1:10" x14ac:dyDescent="0.2">
      <c r="A4" s="315" t="s">
        <v>35</v>
      </c>
      <c r="B4" s="667"/>
      <c r="C4" s="668" t="s">
        <v>54</v>
      </c>
      <c r="D4" s="316"/>
      <c r="E4" s="318"/>
      <c r="F4" s="91"/>
      <c r="G4" s="91"/>
      <c r="H4" s="91"/>
      <c r="I4" s="91"/>
      <c r="J4" s="64"/>
    </row>
    <row r="5" spans="1:10" x14ac:dyDescent="0.2">
      <c r="A5" s="319"/>
      <c r="B5" s="396"/>
      <c r="C5" s="397"/>
      <c r="D5" s="265"/>
      <c r="E5" s="251"/>
      <c r="F5" s="108"/>
      <c r="G5" s="108"/>
      <c r="H5" s="108"/>
      <c r="I5" s="108"/>
      <c r="J5" s="107"/>
    </row>
    <row r="6" spans="1:10" x14ac:dyDescent="0.2">
      <c r="A6" s="293"/>
      <c r="B6" s="298"/>
      <c r="C6" s="299" t="s">
        <v>354</v>
      </c>
      <c r="D6" s="298"/>
      <c r="E6" s="289"/>
      <c r="F6" s="92"/>
      <c r="G6" s="92"/>
      <c r="H6" s="93"/>
      <c r="I6" s="88"/>
      <c r="J6" s="65"/>
    </row>
    <row r="7" spans="1:10" hidden="1" x14ac:dyDescent="0.2">
      <c r="A7" s="293"/>
      <c r="B7" s="298"/>
      <c r="C7" s="299"/>
      <c r="D7" s="298"/>
      <c r="E7" s="289"/>
      <c r="F7" s="92"/>
      <c r="G7" s="92"/>
      <c r="H7" s="93"/>
      <c r="I7" s="88"/>
      <c r="J7" s="65"/>
    </row>
    <row r="8" spans="1:10" hidden="1" x14ac:dyDescent="0.2">
      <c r="A8" s="293"/>
      <c r="B8" s="298"/>
      <c r="C8" s="299"/>
      <c r="D8" s="298"/>
      <c r="E8" s="289"/>
      <c r="F8" s="92"/>
      <c r="G8" s="92"/>
      <c r="H8" s="93"/>
      <c r="I8" s="88"/>
      <c r="J8" s="65"/>
    </row>
    <row r="9" spans="1:10" hidden="1" x14ac:dyDescent="0.2">
      <c r="A9" s="293"/>
      <c r="B9" s="298"/>
      <c r="C9" s="299"/>
      <c r="D9" s="298"/>
      <c r="E9" s="289"/>
      <c r="F9" s="92"/>
      <c r="G9" s="92"/>
      <c r="H9" s="93"/>
      <c r="I9" s="88"/>
      <c r="J9" s="65"/>
    </row>
    <row r="10" spans="1:10" hidden="1" x14ac:dyDescent="0.2">
      <c r="A10" s="293"/>
      <c r="B10" s="298"/>
      <c r="C10" s="299"/>
      <c r="D10" s="298"/>
      <c r="E10" s="289"/>
      <c r="F10" s="92"/>
      <c r="G10" s="92"/>
      <c r="H10" s="93"/>
      <c r="I10" s="88"/>
      <c r="J10" s="65"/>
    </row>
    <row r="11" spans="1:10" hidden="1" x14ac:dyDescent="0.2">
      <c r="A11" s="293"/>
      <c r="B11" s="298"/>
      <c r="C11" s="299"/>
      <c r="D11" s="298"/>
      <c r="E11" s="289"/>
      <c r="F11" s="92"/>
      <c r="G11" s="92"/>
      <c r="H11" s="93"/>
      <c r="I11" s="88"/>
      <c r="J11" s="65"/>
    </row>
    <row r="12" spans="1:10" hidden="1" x14ac:dyDescent="0.2">
      <c r="A12" s="293"/>
      <c r="B12" s="298"/>
      <c r="C12" s="299"/>
      <c r="D12" s="298"/>
      <c r="E12" s="289"/>
      <c r="F12" s="92"/>
      <c r="G12" s="92"/>
      <c r="H12" s="93"/>
      <c r="I12" s="88"/>
      <c r="J12" s="65"/>
    </row>
    <row r="13" spans="1:10" hidden="1" x14ac:dyDescent="0.2">
      <c r="A13" s="293"/>
      <c r="B13" s="298"/>
      <c r="C13" s="299"/>
      <c r="D13" s="298"/>
      <c r="E13" s="289"/>
      <c r="F13" s="92"/>
      <c r="G13" s="92"/>
      <c r="H13" s="93"/>
      <c r="I13" s="88"/>
      <c r="J13" s="65"/>
    </row>
    <row r="14" spans="1:10" hidden="1" x14ac:dyDescent="0.2">
      <c r="A14" s="293"/>
      <c r="B14" s="298"/>
      <c r="C14" s="299"/>
      <c r="D14" s="298"/>
      <c r="E14" s="289"/>
      <c r="F14" s="92"/>
      <c r="G14" s="92"/>
      <c r="H14" s="93"/>
      <c r="I14" s="88"/>
      <c r="J14" s="65"/>
    </row>
    <row r="15" spans="1:10" hidden="1" x14ac:dyDescent="0.2">
      <c r="A15" s="293"/>
      <c r="B15" s="298"/>
      <c r="C15" s="299"/>
      <c r="D15" s="298"/>
      <c r="E15" s="289"/>
      <c r="F15" s="92"/>
      <c r="G15" s="92"/>
      <c r="H15" s="93"/>
      <c r="I15" s="88"/>
      <c r="J15" s="65"/>
    </row>
    <row r="16" spans="1:10" hidden="1" x14ac:dyDescent="0.2">
      <c r="A16" s="293"/>
      <c r="B16" s="298"/>
      <c r="C16" s="299"/>
      <c r="D16" s="298"/>
      <c r="E16" s="289"/>
      <c r="F16" s="92"/>
      <c r="G16" s="92"/>
      <c r="H16" s="93"/>
      <c r="I16" s="88"/>
      <c r="J16" s="65"/>
    </row>
    <row r="17" spans="1:10" hidden="1" x14ac:dyDescent="0.2">
      <c r="A17" s="293"/>
      <c r="B17" s="298"/>
      <c r="C17" s="299"/>
      <c r="D17" s="298"/>
      <c r="E17" s="289"/>
      <c r="F17" s="92"/>
      <c r="G17" s="92"/>
      <c r="H17" s="93"/>
      <c r="I17" s="88"/>
      <c r="J17" s="65"/>
    </row>
    <row r="18" spans="1:10" hidden="1" x14ac:dyDescent="0.2">
      <c r="A18" s="293"/>
      <c r="B18" s="298"/>
      <c r="C18" s="299"/>
      <c r="D18" s="298"/>
      <c r="E18" s="289"/>
      <c r="F18" s="92"/>
      <c r="G18" s="92"/>
      <c r="H18" s="93"/>
      <c r="I18" s="88"/>
      <c r="J18" s="65"/>
    </row>
    <row r="19" spans="1:10" hidden="1" x14ac:dyDescent="0.2">
      <c r="A19" s="293"/>
      <c r="B19" s="298"/>
      <c r="C19" s="299"/>
      <c r="D19" s="298"/>
      <c r="E19" s="289"/>
      <c r="F19" s="92"/>
      <c r="G19" s="92"/>
      <c r="H19" s="93"/>
      <c r="I19" s="88"/>
      <c r="J19" s="65"/>
    </row>
    <row r="20" spans="1:10" hidden="1" x14ac:dyDescent="0.2">
      <c r="A20" s="293"/>
      <c r="B20" s="298"/>
      <c r="C20" s="299"/>
      <c r="D20" s="298"/>
      <c r="E20" s="289"/>
      <c r="F20" s="92"/>
      <c r="G20" s="92"/>
      <c r="H20" s="93"/>
      <c r="I20" s="88"/>
      <c r="J20" s="65"/>
    </row>
    <row r="21" spans="1:10" hidden="1" x14ac:dyDescent="0.2">
      <c r="A21" s="293"/>
      <c r="B21" s="298"/>
      <c r="C21" s="299"/>
      <c r="D21" s="298"/>
      <c r="E21" s="289"/>
      <c r="F21" s="92"/>
      <c r="G21" s="92"/>
      <c r="H21" s="93"/>
      <c r="I21" s="88"/>
      <c r="J21" s="65"/>
    </row>
    <row r="22" spans="1:10" hidden="1" x14ac:dyDescent="0.2">
      <c r="A22" s="293"/>
      <c r="B22" s="298"/>
      <c r="C22" s="299"/>
      <c r="D22" s="298"/>
      <c r="E22" s="289"/>
      <c r="F22" s="92"/>
      <c r="G22" s="92"/>
      <c r="H22" s="93"/>
      <c r="I22" s="88"/>
      <c r="J22" s="65"/>
    </row>
    <row r="23" spans="1:10" hidden="1" x14ac:dyDescent="0.2">
      <c r="A23" s="293"/>
      <c r="B23" s="298"/>
      <c r="C23" s="299"/>
      <c r="D23" s="298"/>
      <c r="E23" s="289"/>
      <c r="F23" s="92"/>
      <c r="G23" s="92"/>
      <c r="H23" s="93"/>
      <c r="I23" s="88"/>
      <c r="J23" s="65"/>
    </row>
    <row r="24" spans="1:10" hidden="1" x14ac:dyDescent="0.2">
      <c r="A24" s="293"/>
      <c r="B24" s="298"/>
      <c r="C24" s="299"/>
      <c r="D24" s="298"/>
      <c r="E24" s="289"/>
      <c r="F24" s="92"/>
      <c r="G24" s="92"/>
      <c r="H24" s="93"/>
      <c r="I24" s="88"/>
      <c r="J24" s="65"/>
    </row>
    <row r="25" spans="1:10" hidden="1" x14ac:dyDescent="0.2">
      <c r="A25" s="293"/>
      <c r="B25" s="298"/>
      <c r="C25" s="299"/>
      <c r="D25" s="298"/>
      <c r="E25" s="289"/>
      <c r="F25" s="92"/>
      <c r="G25" s="92"/>
      <c r="H25" s="93"/>
      <c r="I25" s="88"/>
      <c r="J25" s="65"/>
    </row>
    <row r="26" spans="1:10" hidden="1" x14ac:dyDescent="0.2">
      <c r="A26" s="293"/>
      <c r="B26" s="298"/>
      <c r="C26" s="299"/>
      <c r="D26" s="298"/>
      <c r="E26" s="289"/>
      <c r="F26" s="92"/>
      <c r="G26" s="92"/>
      <c r="H26" s="93"/>
      <c r="I26" s="88"/>
      <c r="J26" s="65"/>
    </row>
    <row r="27" spans="1:10" hidden="1" x14ac:dyDescent="0.2">
      <c r="A27" s="293"/>
      <c r="B27" s="298"/>
      <c r="C27" s="299"/>
      <c r="D27" s="298"/>
      <c r="E27" s="289"/>
      <c r="F27" s="92"/>
      <c r="G27" s="92"/>
      <c r="H27" s="93"/>
      <c r="I27" s="88"/>
      <c r="J27" s="65"/>
    </row>
    <row r="28" spans="1:10" hidden="1" x14ac:dyDescent="0.2">
      <c r="A28" s="293"/>
      <c r="B28" s="298"/>
      <c r="C28" s="299"/>
      <c r="D28" s="298"/>
      <c r="E28" s="289"/>
      <c r="F28" s="92"/>
      <c r="G28" s="92"/>
      <c r="H28" s="93"/>
      <c r="I28" s="88"/>
      <c r="J28" s="65"/>
    </row>
    <row r="29" spans="1:10" hidden="1" x14ac:dyDescent="0.2">
      <c r="A29" s="293"/>
      <c r="B29" s="298"/>
      <c r="C29" s="299"/>
      <c r="D29" s="298"/>
      <c r="E29" s="289"/>
      <c r="F29" s="92"/>
      <c r="G29" s="92"/>
      <c r="H29" s="93"/>
      <c r="I29" s="88"/>
      <c r="J29" s="65"/>
    </row>
    <row r="30" spans="1:10" hidden="1" x14ac:dyDescent="0.2">
      <c r="A30" s="293"/>
      <c r="B30" s="298"/>
      <c r="C30" s="299"/>
      <c r="D30" s="298"/>
      <c r="E30" s="289"/>
      <c r="F30" s="92"/>
      <c r="G30" s="92"/>
      <c r="H30" s="93"/>
      <c r="I30" s="88"/>
      <c r="J30" s="65"/>
    </row>
    <row r="31" spans="1:10" hidden="1" x14ac:dyDescent="0.2">
      <c r="A31" s="293"/>
      <c r="B31" s="298"/>
      <c r="C31" s="299"/>
      <c r="D31" s="298"/>
      <c r="E31" s="289"/>
      <c r="F31" s="92"/>
      <c r="G31" s="92"/>
      <c r="H31" s="93"/>
      <c r="I31" s="88"/>
      <c r="J31" s="65"/>
    </row>
    <row r="32" spans="1:10" hidden="1" x14ac:dyDescent="0.2">
      <c r="A32" s="293"/>
      <c r="B32" s="298"/>
      <c r="C32" s="299"/>
      <c r="D32" s="298"/>
      <c r="E32" s="289"/>
      <c r="F32" s="92"/>
      <c r="G32" s="92"/>
      <c r="H32" s="93"/>
      <c r="I32" s="88"/>
      <c r="J32" s="65"/>
    </row>
    <row r="33" spans="1:10" hidden="1" x14ac:dyDescent="0.2">
      <c r="A33" s="293"/>
      <c r="B33" s="298"/>
      <c r="C33" s="299"/>
      <c r="D33" s="298"/>
      <c r="E33" s="289"/>
      <c r="F33" s="92"/>
      <c r="G33" s="92"/>
      <c r="H33" s="93"/>
      <c r="I33" s="88"/>
      <c r="J33" s="65"/>
    </row>
    <row r="34" spans="1:10" hidden="1" x14ac:dyDescent="0.2">
      <c r="A34" s="293"/>
      <c r="B34" s="298"/>
      <c r="C34" s="299"/>
      <c r="D34" s="298"/>
      <c r="E34" s="289"/>
      <c r="F34" s="92"/>
      <c r="G34" s="92"/>
      <c r="H34" s="93"/>
      <c r="I34" s="88"/>
      <c r="J34" s="65"/>
    </row>
    <row r="35" spans="1:10" hidden="1" x14ac:dyDescent="0.2">
      <c r="A35" s="293"/>
      <c r="B35" s="298"/>
      <c r="C35" s="299"/>
      <c r="D35" s="298"/>
      <c r="E35" s="289"/>
      <c r="F35" s="92"/>
      <c r="G35" s="92"/>
      <c r="H35" s="93"/>
      <c r="I35" s="88"/>
      <c r="J35" s="65"/>
    </row>
    <row r="36" spans="1:10" x14ac:dyDescent="0.2">
      <c r="A36" s="307"/>
      <c r="B36" s="308"/>
      <c r="C36" s="309" t="s">
        <v>32</v>
      </c>
      <c r="D36" s="308"/>
      <c r="E36" s="310">
        <f>SUM(E6:E35)</f>
        <v>0</v>
      </c>
      <c r="F36" s="117">
        <f>SUM(F6:F35)</f>
        <v>0</v>
      </c>
      <c r="G36" s="117">
        <f>SUM(G6:G35)</f>
        <v>0</v>
      </c>
      <c r="H36" s="117">
        <f>SUM(H6:H35)</f>
        <v>0</v>
      </c>
      <c r="I36" s="117">
        <f>SUM(I6:I35)</f>
        <v>0</v>
      </c>
      <c r="J36" s="118"/>
    </row>
    <row r="37" spans="1:10" x14ac:dyDescent="0.2">
      <c r="A37" s="311"/>
      <c r="B37" s="312"/>
      <c r="C37" s="313"/>
      <c r="D37" s="312"/>
      <c r="E37" s="314"/>
      <c r="F37" s="94"/>
      <c r="G37" s="94"/>
      <c r="H37" s="94"/>
      <c r="I37" s="94"/>
      <c r="J37" s="74"/>
    </row>
    <row r="38" spans="1:10" x14ac:dyDescent="0.2">
      <c r="A38" s="315" t="s">
        <v>36</v>
      </c>
      <c r="B38" s="316"/>
      <c r="C38" s="317"/>
      <c r="D38" s="316"/>
      <c r="E38" s="318"/>
      <c r="F38" s="91"/>
      <c r="G38" s="91"/>
      <c r="H38" s="91"/>
      <c r="I38" s="91"/>
      <c r="J38" s="64"/>
    </row>
    <row r="39" spans="1:10" x14ac:dyDescent="0.2">
      <c r="A39" s="319"/>
      <c r="B39" s="265"/>
      <c r="C39" s="320"/>
      <c r="D39" s="265"/>
      <c r="E39" s="251"/>
      <c r="F39" s="108"/>
      <c r="G39" s="108"/>
      <c r="H39" s="108"/>
      <c r="I39" s="108"/>
      <c r="J39" s="107"/>
    </row>
    <row r="40" spans="1:10" x14ac:dyDescent="0.2">
      <c r="A40" s="337"/>
      <c r="B40" s="321"/>
      <c r="C40" s="322" t="s">
        <v>354</v>
      </c>
      <c r="D40" s="246"/>
      <c r="E40" s="240"/>
      <c r="F40" s="98"/>
      <c r="G40" s="98"/>
      <c r="H40" s="98"/>
      <c r="I40" s="119"/>
      <c r="J40" s="112"/>
    </row>
    <row r="41" spans="1:10" hidden="1" x14ac:dyDescent="0.2">
      <c r="A41" s="326"/>
      <c r="B41" s="323"/>
      <c r="C41" s="324"/>
      <c r="D41" s="222"/>
      <c r="E41" s="223"/>
      <c r="F41" s="87"/>
      <c r="G41" s="87"/>
      <c r="H41" s="87"/>
      <c r="I41" s="120"/>
      <c r="J41" s="67"/>
    </row>
    <row r="42" spans="1:10" hidden="1" x14ac:dyDescent="0.2">
      <c r="A42" s="326"/>
      <c r="B42" s="323"/>
      <c r="C42" s="324"/>
      <c r="D42" s="222"/>
      <c r="E42" s="223"/>
      <c r="F42" s="87"/>
      <c r="G42" s="87"/>
      <c r="H42" s="87"/>
      <c r="I42" s="120"/>
      <c r="J42" s="67"/>
    </row>
    <row r="43" spans="1:10" hidden="1" x14ac:dyDescent="0.2">
      <c r="A43" s="326"/>
      <c r="B43" s="323"/>
      <c r="C43" s="324"/>
      <c r="D43" s="327"/>
      <c r="E43" s="223"/>
      <c r="F43" s="87"/>
      <c r="G43" s="87"/>
      <c r="H43" s="87"/>
      <c r="I43" s="120"/>
      <c r="J43" s="67"/>
    </row>
    <row r="44" spans="1:10" hidden="1" x14ac:dyDescent="0.2">
      <c r="A44" s="326"/>
      <c r="B44" s="323"/>
      <c r="C44" s="324"/>
      <c r="D44" s="222"/>
      <c r="E44" s="223"/>
      <c r="F44" s="87"/>
      <c r="G44" s="87"/>
      <c r="H44" s="87"/>
      <c r="I44" s="120"/>
      <c r="J44" s="67"/>
    </row>
    <row r="45" spans="1:10" hidden="1" x14ac:dyDescent="0.2">
      <c r="A45" s="326"/>
      <c r="B45" s="323"/>
      <c r="C45" s="324"/>
      <c r="D45" s="222"/>
      <c r="E45" s="223"/>
      <c r="F45" s="87"/>
      <c r="G45" s="87"/>
      <c r="H45" s="87"/>
      <c r="I45" s="120"/>
      <c r="J45" s="67"/>
    </row>
    <row r="46" spans="1:10" hidden="1" x14ac:dyDescent="0.2">
      <c r="A46" s="326"/>
      <c r="B46" s="323"/>
      <c r="C46" s="324"/>
      <c r="D46" s="222"/>
      <c r="E46" s="223"/>
      <c r="F46" s="87"/>
      <c r="G46" s="87"/>
      <c r="H46" s="87"/>
      <c r="I46" s="120"/>
      <c r="J46" s="67"/>
    </row>
    <row r="47" spans="1:10" hidden="1" x14ac:dyDescent="0.2">
      <c r="A47" s="326"/>
      <c r="B47" s="323"/>
      <c r="C47" s="324"/>
      <c r="D47" s="222"/>
      <c r="E47" s="223"/>
      <c r="F47" s="87"/>
      <c r="G47" s="87"/>
      <c r="H47" s="87"/>
      <c r="I47" s="120"/>
      <c r="J47" s="67"/>
    </row>
    <row r="48" spans="1:10" hidden="1" x14ac:dyDescent="0.2">
      <c r="A48" s="326"/>
      <c r="B48" s="323"/>
      <c r="C48" s="324"/>
      <c r="D48" s="222"/>
      <c r="E48" s="223"/>
      <c r="F48" s="87"/>
      <c r="G48" s="87"/>
      <c r="H48" s="87"/>
      <c r="I48" s="120"/>
      <c r="J48" s="67"/>
    </row>
    <row r="49" spans="1:10" hidden="1" x14ac:dyDescent="0.2">
      <c r="A49" s="328"/>
      <c r="B49" s="329"/>
      <c r="C49" s="330"/>
      <c r="D49" s="245"/>
      <c r="E49" s="331"/>
      <c r="F49" s="113"/>
      <c r="G49" s="113"/>
      <c r="H49" s="113"/>
      <c r="I49" s="121"/>
      <c r="J49" s="114"/>
    </row>
    <row r="50" spans="1:10" hidden="1" x14ac:dyDescent="0.2">
      <c r="A50" s="326"/>
      <c r="B50" s="332"/>
      <c r="C50" s="333"/>
      <c r="D50" s="263"/>
      <c r="E50" s="223"/>
      <c r="F50" s="87"/>
      <c r="G50" s="87"/>
      <c r="H50" s="87"/>
      <c r="I50" s="122"/>
      <c r="J50" s="67"/>
    </row>
    <row r="51" spans="1:10" hidden="1" x14ac:dyDescent="0.2">
      <c r="A51" s="326"/>
      <c r="B51" s="332"/>
      <c r="C51" s="333"/>
      <c r="D51" s="263"/>
      <c r="E51" s="223"/>
      <c r="F51" s="87"/>
      <c r="G51" s="87"/>
      <c r="H51" s="87"/>
      <c r="I51" s="122"/>
      <c r="J51" s="67"/>
    </row>
    <row r="52" spans="1:10" hidden="1" x14ac:dyDescent="0.2">
      <c r="A52" s="326"/>
      <c r="B52" s="332"/>
      <c r="C52" s="333"/>
      <c r="D52" s="263"/>
      <c r="E52" s="223"/>
      <c r="F52" s="87"/>
      <c r="G52" s="87"/>
      <c r="H52" s="87"/>
      <c r="I52" s="122"/>
      <c r="J52" s="67"/>
    </row>
    <row r="53" spans="1:10" hidden="1" x14ac:dyDescent="0.2">
      <c r="A53" s="326"/>
      <c r="B53" s="332"/>
      <c r="C53" s="333"/>
      <c r="D53" s="263"/>
      <c r="E53" s="223"/>
      <c r="F53" s="87"/>
      <c r="G53" s="87"/>
      <c r="H53" s="87"/>
      <c r="I53" s="122"/>
      <c r="J53" s="67"/>
    </row>
    <row r="54" spans="1:10" hidden="1" x14ac:dyDescent="0.2">
      <c r="A54" s="326"/>
      <c r="B54" s="332"/>
      <c r="C54" s="333"/>
      <c r="D54" s="263"/>
      <c r="E54" s="223"/>
      <c r="F54" s="87"/>
      <c r="G54" s="87"/>
      <c r="H54" s="87"/>
      <c r="I54" s="122"/>
      <c r="J54" s="67"/>
    </row>
    <row r="55" spans="1:10" hidden="1" x14ac:dyDescent="0.2">
      <c r="A55" s="326"/>
      <c r="B55" s="332"/>
      <c r="C55" s="333"/>
      <c r="D55" s="263"/>
      <c r="E55" s="223"/>
      <c r="F55" s="87"/>
      <c r="G55" s="87"/>
      <c r="H55" s="87"/>
      <c r="I55" s="122"/>
      <c r="J55" s="67"/>
    </row>
    <row r="56" spans="1:10" hidden="1" x14ac:dyDescent="0.2">
      <c r="A56" s="326"/>
      <c r="B56" s="332"/>
      <c r="C56" s="333"/>
      <c r="D56" s="263"/>
      <c r="E56" s="223"/>
      <c r="F56" s="87"/>
      <c r="G56" s="87"/>
      <c r="H56" s="87"/>
      <c r="I56" s="122"/>
      <c r="J56" s="67"/>
    </row>
    <row r="57" spans="1:10" hidden="1" x14ac:dyDescent="0.2">
      <c r="A57" s="326"/>
      <c r="B57" s="332"/>
      <c r="C57" s="333"/>
      <c r="D57" s="263"/>
      <c r="E57" s="223"/>
      <c r="F57" s="87"/>
      <c r="G57" s="87"/>
      <c r="H57" s="87"/>
      <c r="I57" s="122"/>
      <c r="J57" s="67"/>
    </row>
    <row r="58" spans="1:10" hidden="1" x14ac:dyDescent="0.2">
      <c r="A58" s="326"/>
      <c r="B58" s="332"/>
      <c r="C58" s="333"/>
      <c r="D58" s="263"/>
      <c r="E58" s="223"/>
      <c r="F58" s="87"/>
      <c r="G58" s="87"/>
      <c r="H58" s="87"/>
      <c r="I58" s="122"/>
      <c r="J58" s="67"/>
    </row>
    <row r="59" spans="1:10" hidden="1" x14ac:dyDescent="0.2">
      <c r="A59" s="326"/>
      <c r="B59" s="332"/>
      <c r="C59" s="333"/>
      <c r="D59" s="263"/>
      <c r="E59" s="223"/>
      <c r="F59" s="87"/>
      <c r="G59" s="87"/>
      <c r="H59" s="87"/>
      <c r="I59" s="122"/>
      <c r="J59" s="67"/>
    </row>
    <row r="60" spans="1:10" hidden="1" x14ac:dyDescent="0.2">
      <c r="A60" s="326"/>
      <c r="B60" s="334"/>
      <c r="C60" s="335"/>
      <c r="D60" s="336"/>
      <c r="E60" s="223"/>
      <c r="F60" s="87"/>
      <c r="G60" s="87"/>
      <c r="H60" s="120"/>
      <c r="I60" s="120"/>
      <c r="J60" s="67"/>
    </row>
    <row r="61" spans="1:10" hidden="1" x14ac:dyDescent="0.2">
      <c r="A61" s="326"/>
      <c r="B61" s="334"/>
      <c r="C61" s="335"/>
      <c r="D61" s="336"/>
      <c r="E61" s="223"/>
      <c r="F61" s="87"/>
      <c r="G61" s="87"/>
      <c r="H61" s="120"/>
      <c r="I61" s="120"/>
      <c r="J61" s="67"/>
    </row>
    <row r="62" spans="1:10" hidden="1" x14ac:dyDescent="0.2">
      <c r="A62" s="326"/>
      <c r="B62" s="334"/>
      <c r="C62" s="335"/>
      <c r="D62" s="336"/>
      <c r="E62" s="223"/>
      <c r="F62" s="87"/>
      <c r="G62" s="87"/>
      <c r="H62" s="120"/>
      <c r="I62" s="120"/>
      <c r="J62" s="67"/>
    </row>
    <row r="63" spans="1:10" hidden="1" x14ac:dyDescent="0.2">
      <c r="A63" s="326"/>
      <c r="B63" s="334"/>
      <c r="C63" s="335"/>
      <c r="D63" s="336"/>
      <c r="E63" s="223"/>
      <c r="F63" s="87"/>
      <c r="G63" s="87"/>
      <c r="H63" s="120"/>
      <c r="I63" s="120"/>
      <c r="J63" s="67"/>
    </row>
    <row r="64" spans="1:10" hidden="1" x14ac:dyDescent="0.2">
      <c r="A64" s="326"/>
      <c r="B64" s="334"/>
      <c r="C64" s="335"/>
      <c r="D64" s="336"/>
      <c r="E64" s="223"/>
      <c r="F64" s="87"/>
      <c r="G64" s="87"/>
      <c r="H64" s="120"/>
      <c r="I64" s="120"/>
      <c r="J64" s="67"/>
    </row>
    <row r="65" spans="1:10" hidden="1" x14ac:dyDescent="0.2">
      <c r="A65" s="326"/>
      <c r="B65" s="334"/>
      <c r="C65" s="335"/>
      <c r="D65" s="336"/>
      <c r="E65" s="223"/>
      <c r="F65" s="87"/>
      <c r="G65" s="87"/>
      <c r="H65" s="120"/>
      <c r="I65" s="120"/>
      <c r="J65" s="67"/>
    </row>
    <row r="66" spans="1:10" hidden="1" x14ac:dyDescent="0.2">
      <c r="A66" s="326"/>
      <c r="B66" s="334"/>
      <c r="C66" s="335"/>
      <c r="D66" s="336"/>
      <c r="E66" s="223"/>
      <c r="F66" s="87"/>
      <c r="G66" s="87"/>
      <c r="H66" s="120"/>
      <c r="I66" s="120"/>
      <c r="J66" s="67"/>
    </row>
    <row r="67" spans="1:10" hidden="1" x14ac:dyDescent="0.2">
      <c r="A67" s="326"/>
      <c r="B67" s="334"/>
      <c r="C67" s="335"/>
      <c r="D67" s="336"/>
      <c r="E67" s="223"/>
      <c r="F67" s="87"/>
      <c r="G67" s="87"/>
      <c r="H67" s="120"/>
      <c r="I67" s="120"/>
      <c r="J67" s="67"/>
    </row>
    <row r="68" spans="1:10" hidden="1" x14ac:dyDescent="0.2">
      <c r="A68" s="326"/>
      <c r="B68" s="334"/>
      <c r="C68" s="337"/>
      <c r="D68" s="336"/>
      <c r="E68" s="223"/>
      <c r="F68" s="87"/>
      <c r="G68" s="87"/>
      <c r="H68" s="120"/>
      <c r="I68" s="120"/>
      <c r="J68" s="67"/>
    </row>
    <row r="69" spans="1:10" hidden="1" x14ac:dyDescent="0.2">
      <c r="A69" s="326"/>
      <c r="B69" s="334"/>
      <c r="C69" s="335"/>
      <c r="D69" s="336"/>
      <c r="E69" s="223"/>
      <c r="F69" s="87"/>
      <c r="G69" s="87"/>
      <c r="H69" s="120"/>
      <c r="I69" s="120"/>
      <c r="J69" s="67"/>
    </row>
    <row r="70" spans="1:10" hidden="1" x14ac:dyDescent="0.2">
      <c r="A70" s="326"/>
      <c r="B70" s="334"/>
      <c r="C70" s="335"/>
      <c r="D70" s="336"/>
      <c r="E70" s="223"/>
      <c r="F70" s="87"/>
      <c r="G70" s="87"/>
      <c r="H70" s="120"/>
      <c r="I70" s="120"/>
      <c r="J70" s="67"/>
    </row>
    <row r="71" spans="1:10" x14ac:dyDescent="0.2">
      <c r="A71" s="340"/>
      <c r="B71" s="341"/>
      <c r="C71" s="342" t="s">
        <v>32</v>
      </c>
      <c r="D71" s="341"/>
      <c r="E71" s="343">
        <f>SUM(E40:E70)</f>
        <v>0</v>
      </c>
      <c r="F71" s="124">
        <f>SUM(F40:F70)</f>
        <v>0</v>
      </c>
      <c r="G71" s="124">
        <f>SUM(G40:G70)</f>
        <v>0</v>
      </c>
      <c r="H71" s="124">
        <f>SUM(H40:H70)</f>
        <v>0</v>
      </c>
      <c r="I71" s="124">
        <f>SUM(I40:I70)</f>
        <v>0</v>
      </c>
      <c r="J71" s="110"/>
    </row>
    <row r="72" spans="1:10" x14ac:dyDescent="0.2">
      <c r="A72" s="311"/>
      <c r="B72" s="312"/>
      <c r="C72" s="313"/>
      <c r="D72" s="312"/>
      <c r="E72" s="314"/>
      <c r="F72" s="94"/>
      <c r="G72" s="94"/>
      <c r="H72" s="94"/>
      <c r="I72" s="96"/>
      <c r="J72" s="74"/>
    </row>
    <row r="73" spans="1:10" x14ac:dyDescent="0.2">
      <c r="A73" s="344" t="s">
        <v>37</v>
      </c>
      <c r="B73" s="345"/>
      <c r="C73" s="346"/>
      <c r="D73" s="345"/>
      <c r="E73" s="347"/>
      <c r="F73" s="99"/>
      <c r="G73" s="99"/>
      <c r="H73" s="99"/>
      <c r="I73" s="109"/>
      <c r="J73" s="78" t="s">
        <v>102</v>
      </c>
    </row>
    <row r="74" spans="1:10" x14ac:dyDescent="0.2">
      <c r="A74" s="319"/>
      <c r="B74" s="265"/>
      <c r="C74" s="348"/>
      <c r="D74" s="265"/>
      <c r="E74" s="251"/>
      <c r="F74" s="108"/>
      <c r="G74" s="108"/>
      <c r="H74" s="108"/>
      <c r="I74" s="146"/>
      <c r="J74" s="107"/>
    </row>
    <row r="75" spans="1:10" x14ac:dyDescent="0.2">
      <c r="A75" s="326" t="s">
        <v>124</v>
      </c>
      <c r="B75" s="234">
        <v>1</v>
      </c>
      <c r="C75" s="231" t="s">
        <v>126</v>
      </c>
      <c r="D75" s="234">
        <v>179728053</v>
      </c>
      <c r="E75" s="223">
        <v>8080</v>
      </c>
      <c r="F75" s="87">
        <v>10000</v>
      </c>
      <c r="G75" s="87"/>
      <c r="H75" s="87"/>
      <c r="I75" s="87"/>
      <c r="J75" s="67"/>
    </row>
    <row r="76" spans="1:10" ht="25.5" x14ac:dyDescent="0.2">
      <c r="A76" s="326" t="s">
        <v>125</v>
      </c>
      <c r="B76" s="234">
        <v>2</v>
      </c>
      <c r="C76" s="231" t="s">
        <v>127</v>
      </c>
      <c r="D76" s="234">
        <v>179728053</v>
      </c>
      <c r="E76" s="223">
        <v>8200</v>
      </c>
      <c r="F76" s="87">
        <v>10000</v>
      </c>
      <c r="G76" s="87"/>
      <c r="H76" s="87"/>
      <c r="I76" s="87"/>
      <c r="J76" s="67"/>
    </row>
    <row r="77" spans="1:10" x14ac:dyDescent="0.2">
      <c r="A77" s="326" t="s">
        <v>402</v>
      </c>
      <c r="B77" s="234">
        <v>3</v>
      </c>
      <c r="C77" s="231" t="s">
        <v>216</v>
      </c>
      <c r="D77" s="217">
        <v>300622553</v>
      </c>
      <c r="E77" s="223"/>
      <c r="F77" s="87">
        <v>5000</v>
      </c>
      <c r="G77" s="87"/>
      <c r="H77" s="87"/>
      <c r="I77" s="87"/>
      <c r="J77" s="67"/>
    </row>
    <row r="78" spans="1:10" x14ac:dyDescent="0.2">
      <c r="A78" s="326" t="s">
        <v>403</v>
      </c>
      <c r="B78" s="234">
        <v>4</v>
      </c>
      <c r="C78" s="231" t="s">
        <v>404</v>
      </c>
      <c r="D78" s="217">
        <v>300104429</v>
      </c>
      <c r="E78" s="223"/>
      <c r="F78" s="87">
        <v>7000</v>
      </c>
      <c r="G78" s="87"/>
      <c r="H78" s="87"/>
      <c r="I78" s="87"/>
      <c r="J78" s="67"/>
    </row>
    <row r="79" spans="1:10" x14ac:dyDescent="0.2">
      <c r="A79" s="326" t="s">
        <v>405</v>
      </c>
      <c r="B79" s="234">
        <v>5</v>
      </c>
      <c r="C79" s="231" t="s">
        <v>230</v>
      </c>
      <c r="D79" s="217">
        <v>301067745</v>
      </c>
      <c r="E79" s="223"/>
      <c r="F79" s="87">
        <v>3000</v>
      </c>
      <c r="G79" s="87"/>
      <c r="H79" s="87"/>
      <c r="I79" s="87"/>
      <c r="J79" s="67"/>
    </row>
    <row r="80" spans="1:10" x14ac:dyDescent="0.2">
      <c r="A80" s="326" t="s">
        <v>123</v>
      </c>
      <c r="B80" s="234">
        <v>6</v>
      </c>
      <c r="C80" s="231" t="s">
        <v>406</v>
      </c>
      <c r="D80" s="222">
        <v>300560354</v>
      </c>
      <c r="E80" s="223"/>
      <c r="F80" s="87">
        <v>3233</v>
      </c>
      <c r="G80" s="87"/>
      <c r="H80" s="87"/>
      <c r="I80" s="87"/>
      <c r="J80" s="67"/>
    </row>
    <row r="81" spans="1:10" x14ac:dyDescent="0.2">
      <c r="A81" s="326" t="s">
        <v>123</v>
      </c>
      <c r="B81" s="234">
        <v>7</v>
      </c>
      <c r="C81" s="231" t="s">
        <v>128</v>
      </c>
      <c r="D81" s="234">
        <v>188737457</v>
      </c>
      <c r="E81" s="223">
        <v>3720</v>
      </c>
      <c r="F81" s="87">
        <v>5000</v>
      </c>
      <c r="G81" s="87"/>
      <c r="H81" s="87"/>
      <c r="I81" s="87"/>
      <c r="J81" s="67"/>
    </row>
    <row r="82" spans="1:10" hidden="1" x14ac:dyDescent="0.2">
      <c r="A82" s="326"/>
      <c r="B82" s="234"/>
      <c r="C82" s="231"/>
      <c r="D82" s="398"/>
      <c r="E82" s="223"/>
      <c r="F82" s="87"/>
      <c r="G82" s="87"/>
      <c r="H82" s="87"/>
      <c r="I82" s="87"/>
      <c r="J82" s="67"/>
    </row>
    <row r="83" spans="1:10" hidden="1" x14ac:dyDescent="0.2">
      <c r="A83" s="326"/>
      <c r="B83" s="234"/>
      <c r="C83" s="231"/>
      <c r="D83" s="234"/>
      <c r="E83" s="223"/>
      <c r="F83" s="87"/>
      <c r="G83" s="87"/>
      <c r="H83" s="87"/>
      <c r="I83" s="87"/>
      <c r="J83" s="67"/>
    </row>
    <row r="84" spans="1:10" hidden="1" x14ac:dyDescent="0.2">
      <c r="A84" s="326"/>
      <c r="B84" s="234"/>
      <c r="C84" s="231"/>
      <c r="D84" s="234"/>
      <c r="E84" s="223"/>
      <c r="F84" s="87"/>
      <c r="G84" s="87"/>
      <c r="H84" s="87"/>
      <c r="I84" s="87"/>
      <c r="J84" s="67"/>
    </row>
    <row r="85" spans="1:10" hidden="1" x14ac:dyDescent="0.2">
      <c r="A85" s="326"/>
      <c r="B85" s="234"/>
      <c r="C85" s="231"/>
      <c r="D85" s="234"/>
      <c r="E85" s="223"/>
      <c r="F85" s="87"/>
      <c r="G85" s="87"/>
      <c r="H85" s="87"/>
      <c r="I85" s="87"/>
      <c r="J85" s="67"/>
    </row>
    <row r="86" spans="1:10" hidden="1" x14ac:dyDescent="0.2">
      <c r="A86" s="326"/>
      <c r="B86" s="234"/>
      <c r="C86" s="231"/>
      <c r="D86" s="234"/>
      <c r="E86" s="223"/>
      <c r="F86" s="87"/>
      <c r="G86" s="87"/>
      <c r="H86" s="87"/>
      <c r="I86" s="87"/>
      <c r="J86" s="67"/>
    </row>
    <row r="87" spans="1:10" hidden="1" x14ac:dyDescent="0.2">
      <c r="A87" s="326"/>
      <c r="B87" s="234"/>
      <c r="C87" s="231"/>
      <c r="D87" s="234"/>
      <c r="E87" s="223"/>
      <c r="F87" s="87"/>
      <c r="G87" s="87"/>
      <c r="H87" s="87"/>
      <c r="I87" s="87"/>
      <c r="J87" s="67"/>
    </row>
    <row r="88" spans="1:10" hidden="1" x14ac:dyDescent="0.2">
      <c r="A88" s="326"/>
      <c r="B88" s="234"/>
      <c r="C88" s="231"/>
      <c r="D88" s="234"/>
      <c r="E88" s="223"/>
      <c r="F88" s="87"/>
      <c r="G88" s="87"/>
      <c r="H88" s="87"/>
      <c r="I88" s="87"/>
      <c r="J88" s="67"/>
    </row>
    <row r="89" spans="1:10" hidden="1" x14ac:dyDescent="0.2">
      <c r="A89" s="326"/>
      <c r="B89" s="234"/>
      <c r="C89" s="231"/>
      <c r="D89" s="234"/>
      <c r="E89" s="223"/>
      <c r="F89" s="87"/>
      <c r="G89" s="87"/>
      <c r="H89" s="87"/>
      <c r="I89" s="87"/>
      <c r="J89" s="67"/>
    </row>
    <row r="90" spans="1:10" hidden="1" x14ac:dyDescent="0.2">
      <c r="A90" s="326"/>
      <c r="B90" s="234"/>
      <c r="C90" s="231"/>
      <c r="D90" s="234"/>
      <c r="E90" s="223"/>
      <c r="F90" s="87"/>
      <c r="G90" s="87"/>
      <c r="H90" s="87"/>
      <c r="I90" s="87"/>
      <c r="J90" s="67"/>
    </row>
    <row r="91" spans="1:10" hidden="1" x14ac:dyDescent="0.2">
      <c r="A91" s="326"/>
      <c r="B91" s="234"/>
      <c r="C91" s="231"/>
      <c r="D91" s="234"/>
      <c r="E91" s="223"/>
      <c r="F91" s="87"/>
      <c r="G91" s="87"/>
      <c r="H91" s="87"/>
      <c r="I91" s="87"/>
      <c r="J91" s="67"/>
    </row>
    <row r="92" spans="1:10" hidden="1" x14ac:dyDescent="0.2">
      <c r="A92" s="326"/>
      <c r="B92" s="234"/>
      <c r="C92" s="231"/>
      <c r="D92" s="234"/>
      <c r="E92" s="223"/>
      <c r="F92" s="87"/>
      <c r="G92" s="87"/>
      <c r="H92" s="87"/>
      <c r="I92" s="87"/>
      <c r="J92" s="67"/>
    </row>
    <row r="93" spans="1:10" hidden="1" x14ac:dyDescent="0.2">
      <c r="A93" s="326"/>
      <c r="B93" s="234"/>
      <c r="C93" s="231"/>
      <c r="D93" s="234"/>
      <c r="E93" s="223"/>
      <c r="F93" s="87"/>
      <c r="G93" s="87"/>
      <c r="H93" s="87"/>
      <c r="I93" s="87"/>
      <c r="J93" s="67"/>
    </row>
    <row r="94" spans="1:10" hidden="1" x14ac:dyDescent="0.2">
      <c r="A94" s="326"/>
      <c r="B94" s="234"/>
      <c r="C94" s="231"/>
      <c r="D94" s="234"/>
      <c r="E94" s="223"/>
      <c r="F94" s="87"/>
      <c r="G94" s="87"/>
      <c r="H94" s="87"/>
      <c r="I94" s="87"/>
      <c r="J94" s="67"/>
    </row>
    <row r="95" spans="1:10" hidden="1" x14ac:dyDescent="0.2">
      <c r="A95" s="326"/>
      <c r="B95" s="234"/>
      <c r="C95" s="231"/>
      <c r="D95" s="234"/>
      <c r="E95" s="223"/>
      <c r="F95" s="87"/>
      <c r="G95" s="87"/>
      <c r="H95" s="87"/>
      <c r="I95" s="87"/>
      <c r="J95" s="67"/>
    </row>
    <row r="96" spans="1:10" hidden="1" x14ac:dyDescent="0.2">
      <c r="A96" s="326"/>
      <c r="B96" s="234"/>
      <c r="C96" s="231"/>
      <c r="D96" s="234"/>
      <c r="E96" s="223"/>
      <c r="F96" s="87"/>
      <c r="G96" s="87"/>
      <c r="H96" s="87"/>
      <c r="I96" s="87"/>
      <c r="J96" s="67"/>
    </row>
    <row r="97" spans="1:10" hidden="1" x14ac:dyDescent="0.2">
      <c r="A97" s="326"/>
      <c r="B97" s="234"/>
      <c r="C97" s="231"/>
      <c r="D97" s="234"/>
      <c r="E97" s="223"/>
      <c r="F97" s="87"/>
      <c r="G97" s="87"/>
      <c r="H97" s="87"/>
      <c r="I97" s="87"/>
      <c r="J97" s="67"/>
    </row>
    <row r="98" spans="1:10" hidden="1" x14ac:dyDescent="0.2">
      <c r="A98" s="326"/>
      <c r="B98" s="234"/>
      <c r="C98" s="231"/>
      <c r="D98" s="234"/>
      <c r="E98" s="223"/>
      <c r="F98" s="87"/>
      <c r="G98" s="87"/>
      <c r="H98" s="87"/>
      <c r="I98" s="87"/>
      <c r="J98" s="67"/>
    </row>
    <row r="99" spans="1:10" hidden="1" x14ac:dyDescent="0.2">
      <c r="A99" s="326"/>
      <c r="B99" s="234"/>
      <c r="C99" s="231"/>
      <c r="D99" s="234"/>
      <c r="E99" s="223"/>
      <c r="F99" s="87"/>
      <c r="G99" s="87"/>
      <c r="H99" s="87"/>
      <c r="I99" s="87"/>
      <c r="J99" s="67"/>
    </row>
    <row r="100" spans="1:10" hidden="1" x14ac:dyDescent="0.2">
      <c r="A100" s="326"/>
      <c r="B100" s="234"/>
      <c r="C100" s="231"/>
      <c r="D100" s="234"/>
      <c r="E100" s="223"/>
      <c r="F100" s="87"/>
      <c r="G100" s="87"/>
      <c r="H100" s="87"/>
      <c r="I100" s="87"/>
      <c r="J100" s="67"/>
    </row>
    <row r="101" spans="1:10" hidden="1" x14ac:dyDescent="0.2">
      <c r="A101" s="326"/>
      <c r="B101" s="234"/>
      <c r="C101" s="231"/>
      <c r="D101" s="234"/>
      <c r="E101" s="223"/>
      <c r="F101" s="87"/>
      <c r="G101" s="87"/>
      <c r="H101" s="87"/>
      <c r="I101" s="87"/>
      <c r="J101" s="67"/>
    </row>
    <row r="102" spans="1:10" hidden="1" x14ac:dyDescent="0.2">
      <c r="A102" s="326"/>
      <c r="B102" s="234"/>
      <c r="C102" s="231"/>
      <c r="D102" s="234"/>
      <c r="E102" s="223"/>
      <c r="F102" s="87"/>
      <c r="G102" s="87"/>
      <c r="H102" s="87"/>
      <c r="I102" s="87"/>
      <c r="J102" s="67"/>
    </row>
    <row r="103" spans="1:10" hidden="1" x14ac:dyDescent="0.2">
      <c r="A103" s="326"/>
      <c r="B103" s="234"/>
      <c r="C103" s="231"/>
      <c r="D103" s="234"/>
      <c r="E103" s="223"/>
      <c r="F103" s="87"/>
      <c r="G103" s="87"/>
      <c r="H103" s="87"/>
      <c r="I103" s="87"/>
      <c r="J103" s="67"/>
    </row>
    <row r="104" spans="1:10" hidden="1" x14ac:dyDescent="0.2">
      <c r="A104" s="326"/>
      <c r="B104" s="234"/>
      <c r="C104" s="231"/>
      <c r="D104" s="234"/>
      <c r="E104" s="223"/>
      <c r="F104" s="87"/>
      <c r="G104" s="87"/>
      <c r="H104" s="87"/>
      <c r="I104" s="87"/>
      <c r="J104" s="67"/>
    </row>
    <row r="105" spans="1:10" hidden="1" x14ac:dyDescent="0.2">
      <c r="A105" s="326"/>
      <c r="B105" s="234"/>
      <c r="C105" s="231"/>
      <c r="D105" s="234"/>
      <c r="E105" s="223"/>
      <c r="F105" s="87"/>
      <c r="G105" s="87"/>
      <c r="H105" s="87"/>
      <c r="I105" s="87"/>
      <c r="J105" s="67"/>
    </row>
    <row r="106" spans="1:10" hidden="1" x14ac:dyDescent="0.2">
      <c r="A106" s="326"/>
      <c r="B106" s="234"/>
      <c r="C106" s="231"/>
      <c r="D106" s="234"/>
      <c r="E106" s="223"/>
      <c r="F106" s="87"/>
      <c r="G106" s="87"/>
      <c r="H106" s="87"/>
      <c r="I106" s="87"/>
      <c r="J106" s="67"/>
    </row>
    <row r="107" spans="1:10" hidden="1" x14ac:dyDescent="0.2">
      <c r="A107" s="326"/>
      <c r="B107" s="234"/>
      <c r="C107" s="231"/>
      <c r="D107" s="234"/>
      <c r="E107" s="223"/>
      <c r="F107" s="87"/>
      <c r="G107" s="87"/>
      <c r="H107" s="87"/>
      <c r="I107" s="87"/>
      <c r="J107" s="67"/>
    </row>
    <row r="108" spans="1:10" hidden="1" x14ac:dyDescent="0.2">
      <c r="A108" s="326"/>
      <c r="B108" s="234"/>
      <c r="C108" s="231"/>
      <c r="D108" s="234"/>
      <c r="E108" s="223"/>
      <c r="F108" s="87"/>
      <c r="G108" s="87"/>
      <c r="H108" s="87"/>
      <c r="I108" s="87"/>
      <c r="J108" s="67"/>
    </row>
    <row r="109" spans="1:10" hidden="1" x14ac:dyDescent="0.2">
      <c r="A109" s="326"/>
      <c r="B109" s="234"/>
      <c r="C109" s="231"/>
      <c r="D109" s="234"/>
      <c r="E109" s="223"/>
      <c r="F109" s="87"/>
      <c r="G109" s="87"/>
      <c r="H109" s="87"/>
      <c r="I109" s="87"/>
      <c r="J109" s="67"/>
    </row>
    <row r="110" spans="1:10" x14ac:dyDescent="0.2">
      <c r="A110" s="350"/>
      <c r="B110" s="351"/>
      <c r="C110" s="352" t="s">
        <v>38</v>
      </c>
      <c r="D110" s="351"/>
      <c r="E110" s="353">
        <v>20000</v>
      </c>
      <c r="F110" s="133">
        <f>SUM(F75:F109)</f>
        <v>43233</v>
      </c>
      <c r="G110" s="133">
        <f>SUM(G75:G109)</f>
        <v>0</v>
      </c>
      <c r="H110" s="133">
        <f>SUM(H75:H109)</f>
        <v>0</v>
      </c>
      <c r="I110" s="133">
        <f>SUM(I75:I109)</f>
        <v>0</v>
      </c>
      <c r="J110" s="134"/>
    </row>
    <row r="111" spans="1:10" x14ac:dyDescent="0.2">
      <c r="A111" s="311"/>
      <c r="B111" s="312"/>
      <c r="C111" s="354"/>
      <c r="D111" s="312"/>
      <c r="E111" s="314"/>
      <c r="F111" s="97"/>
      <c r="G111" s="94"/>
      <c r="H111" s="94"/>
      <c r="I111" s="96"/>
      <c r="J111" s="74"/>
    </row>
    <row r="112" spans="1:10" x14ac:dyDescent="0.2">
      <c r="A112" s="344" t="s">
        <v>39</v>
      </c>
      <c r="B112" s="345"/>
      <c r="C112" s="355"/>
      <c r="D112" s="345"/>
      <c r="E112" s="347"/>
      <c r="F112" s="99"/>
      <c r="G112" s="99"/>
      <c r="H112" s="99"/>
      <c r="I112" s="99"/>
      <c r="J112" s="78"/>
    </row>
    <row r="113" spans="1:10" x14ac:dyDescent="0.2">
      <c r="A113" s="319"/>
      <c r="B113" s="265"/>
      <c r="C113" s="320"/>
      <c r="D113" s="265"/>
      <c r="E113" s="251"/>
      <c r="F113" s="108"/>
      <c r="G113" s="108"/>
      <c r="H113" s="108"/>
      <c r="I113" s="108"/>
      <c r="J113" s="107"/>
    </row>
    <row r="114" spans="1:10" x14ac:dyDescent="0.2">
      <c r="A114" s="243"/>
      <c r="B114" s="356"/>
      <c r="C114" s="218" t="s">
        <v>354</v>
      </c>
      <c r="D114" s="356"/>
      <c r="E114" s="214"/>
      <c r="F114" s="89"/>
      <c r="G114" s="87"/>
      <c r="H114" s="89"/>
      <c r="I114" s="87"/>
      <c r="J114" s="139"/>
    </row>
    <row r="115" spans="1:10" hidden="1" x14ac:dyDescent="0.2">
      <c r="A115" s="357"/>
      <c r="B115" s="356">
        <v>2</v>
      </c>
      <c r="C115" s="218"/>
      <c r="D115" s="356"/>
      <c r="E115" s="214"/>
      <c r="F115" s="89"/>
      <c r="G115" s="89"/>
      <c r="H115" s="89"/>
      <c r="I115" s="87"/>
      <c r="J115" s="180"/>
    </row>
    <row r="116" spans="1:10" hidden="1" x14ac:dyDescent="0.2">
      <c r="A116" s="357"/>
      <c r="B116" s="356">
        <v>3</v>
      </c>
      <c r="C116" s="218"/>
      <c r="D116" s="356"/>
      <c r="E116" s="214"/>
      <c r="F116" s="89"/>
      <c r="G116" s="89"/>
      <c r="H116" s="89"/>
      <c r="I116" s="87"/>
      <c r="J116" s="180"/>
    </row>
    <row r="117" spans="1:10" hidden="1" x14ac:dyDescent="0.2">
      <c r="A117" s="357"/>
      <c r="B117" s="356"/>
      <c r="C117" s="218"/>
      <c r="D117" s="356"/>
      <c r="E117" s="214"/>
      <c r="F117" s="89"/>
      <c r="G117" s="89"/>
      <c r="H117" s="89"/>
      <c r="I117" s="87"/>
      <c r="J117" s="180"/>
    </row>
    <row r="118" spans="1:10" hidden="1" x14ac:dyDescent="0.2">
      <c r="A118" s="357"/>
      <c r="B118" s="356"/>
      <c r="C118" s="218"/>
      <c r="D118" s="356"/>
      <c r="E118" s="214"/>
      <c r="F118" s="89"/>
      <c r="G118" s="89"/>
      <c r="H118" s="89"/>
      <c r="I118" s="87"/>
      <c r="J118" s="180"/>
    </row>
    <row r="119" spans="1:10" hidden="1" x14ac:dyDescent="0.2">
      <c r="A119" s="357"/>
      <c r="B119" s="356"/>
      <c r="C119" s="218"/>
      <c r="D119" s="356"/>
      <c r="E119" s="214"/>
      <c r="F119" s="89"/>
      <c r="G119" s="89"/>
      <c r="H119" s="89"/>
      <c r="I119" s="87"/>
      <c r="J119" s="180"/>
    </row>
    <row r="120" spans="1:10" hidden="1" x14ac:dyDescent="0.2">
      <c r="A120" s="357"/>
      <c r="B120" s="356"/>
      <c r="C120" s="218"/>
      <c r="D120" s="356"/>
      <c r="E120" s="214"/>
      <c r="F120" s="89"/>
      <c r="G120" s="89"/>
      <c r="H120" s="89"/>
      <c r="I120" s="87"/>
      <c r="J120" s="180"/>
    </row>
    <row r="121" spans="1:10" hidden="1" x14ac:dyDescent="0.2">
      <c r="A121" s="357"/>
      <c r="B121" s="356"/>
      <c r="C121" s="218"/>
      <c r="D121" s="356"/>
      <c r="E121" s="214"/>
      <c r="F121" s="89"/>
      <c r="G121" s="89"/>
      <c r="H121" s="89"/>
      <c r="I121" s="87"/>
      <c r="J121" s="180"/>
    </row>
    <row r="122" spans="1:10" hidden="1" x14ac:dyDescent="0.2">
      <c r="A122" s="357"/>
      <c r="B122" s="356"/>
      <c r="C122" s="218"/>
      <c r="D122" s="356"/>
      <c r="E122" s="214"/>
      <c r="F122" s="89"/>
      <c r="G122" s="89"/>
      <c r="H122" s="89"/>
      <c r="I122" s="87"/>
      <c r="J122" s="180"/>
    </row>
    <row r="123" spans="1:10" hidden="1" x14ac:dyDescent="0.2">
      <c r="A123" s="357"/>
      <c r="B123" s="356"/>
      <c r="C123" s="218"/>
      <c r="D123" s="356"/>
      <c r="E123" s="214"/>
      <c r="F123" s="89"/>
      <c r="G123" s="89"/>
      <c r="H123" s="89"/>
      <c r="I123" s="87"/>
      <c r="J123" s="180"/>
    </row>
    <row r="124" spans="1:10" hidden="1" x14ac:dyDescent="0.2">
      <c r="A124" s="357"/>
      <c r="B124" s="356"/>
      <c r="C124" s="218"/>
      <c r="D124" s="356"/>
      <c r="E124" s="214"/>
      <c r="F124" s="89"/>
      <c r="G124" s="89"/>
      <c r="H124" s="89"/>
      <c r="I124" s="87"/>
      <c r="J124" s="180"/>
    </row>
    <row r="125" spans="1:10" hidden="1" x14ac:dyDescent="0.2">
      <c r="A125" s="357"/>
      <c r="B125" s="356"/>
      <c r="C125" s="218"/>
      <c r="D125" s="356"/>
      <c r="E125" s="214"/>
      <c r="F125" s="89"/>
      <c r="G125" s="89"/>
      <c r="H125" s="89"/>
      <c r="I125" s="87"/>
      <c r="J125" s="180"/>
    </row>
    <row r="126" spans="1:10" hidden="1" x14ac:dyDescent="0.2">
      <c r="A126" s="357"/>
      <c r="B126" s="356"/>
      <c r="C126" s="218"/>
      <c r="D126" s="356"/>
      <c r="E126" s="214"/>
      <c r="F126" s="89"/>
      <c r="G126" s="89"/>
      <c r="H126" s="89"/>
      <c r="I126" s="87"/>
      <c r="J126" s="180"/>
    </row>
    <row r="127" spans="1:10" hidden="1" x14ac:dyDescent="0.2">
      <c r="A127" s="357"/>
      <c r="B127" s="356"/>
      <c r="C127" s="218"/>
      <c r="D127" s="356"/>
      <c r="E127" s="214"/>
      <c r="F127" s="89"/>
      <c r="G127" s="89"/>
      <c r="H127" s="89"/>
      <c r="I127" s="87"/>
      <c r="J127" s="180"/>
    </row>
    <row r="128" spans="1:10" hidden="1" x14ac:dyDescent="0.2">
      <c r="A128" s="357"/>
      <c r="B128" s="356"/>
      <c r="C128" s="218"/>
      <c r="D128" s="356"/>
      <c r="E128" s="214"/>
      <c r="F128" s="89"/>
      <c r="G128" s="89"/>
      <c r="H128" s="89"/>
      <c r="I128" s="87"/>
      <c r="J128" s="180"/>
    </row>
    <row r="129" spans="1:10" hidden="1" x14ac:dyDescent="0.2">
      <c r="A129" s="357"/>
      <c r="B129" s="356"/>
      <c r="C129" s="218"/>
      <c r="D129" s="356"/>
      <c r="E129" s="214"/>
      <c r="F129" s="89"/>
      <c r="G129" s="89"/>
      <c r="H129" s="89"/>
      <c r="I129" s="87"/>
      <c r="J129" s="180"/>
    </row>
    <row r="130" spans="1:10" hidden="1" x14ac:dyDescent="0.2">
      <c r="A130" s="357"/>
      <c r="B130" s="356"/>
      <c r="C130" s="218"/>
      <c r="D130" s="356"/>
      <c r="E130" s="214"/>
      <c r="F130" s="89"/>
      <c r="G130" s="89"/>
      <c r="H130" s="89"/>
      <c r="I130" s="87"/>
      <c r="J130" s="180"/>
    </row>
    <row r="131" spans="1:10" hidden="1" x14ac:dyDescent="0.2">
      <c r="A131" s="357"/>
      <c r="B131" s="356"/>
      <c r="C131" s="218"/>
      <c r="D131" s="356"/>
      <c r="E131" s="214"/>
      <c r="F131" s="89"/>
      <c r="G131" s="89"/>
      <c r="H131" s="89"/>
      <c r="I131" s="87"/>
      <c r="J131" s="180"/>
    </row>
    <row r="132" spans="1:10" hidden="1" x14ac:dyDescent="0.2">
      <c r="A132" s="357"/>
      <c r="B132" s="356"/>
      <c r="C132" s="218"/>
      <c r="D132" s="356"/>
      <c r="E132" s="214"/>
      <c r="F132" s="89"/>
      <c r="G132" s="89"/>
      <c r="H132" s="89"/>
      <c r="I132" s="87"/>
      <c r="J132" s="180"/>
    </row>
    <row r="133" spans="1:10" hidden="1" x14ac:dyDescent="0.2">
      <c r="A133" s="357"/>
      <c r="B133" s="356"/>
      <c r="C133" s="218"/>
      <c r="D133" s="356"/>
      <c r="E133" s="214"/>
      <c r="F133" s="89"/>
      <c r="G133" s="89"/>
      <c r="H133" s="89"/>
      <c r="I133" s="87"/>
      <c r="J133" s="180"/>
    </row>
    <row r="134" spans="1:10" hidden="1" x14ac:dyDescent="0.2">
      <c r="A134" s="357"/>
      <c r="B134" s="356"/>
      <c r="C134" s="218"/>
      <c r="D134" s="356"/>
      <c r="E134" s="214"/>
      <c r="F134" s="89"/>
      <c r="G134" s="89"/>
      <c r="H134" s="89"/>
      <c r="I134" s="87"/>
      <c r="J134" s="180"/>
    </row>
    <row r="135" spans="1:10" hidden="1" x14ac:dyDescent="0.2">
      <c r="A135" s="357"/>
      <c r="B135" s="356"/>
      <c r="C135" s="218"/>
      <c r="D135" s="356"/>
      <c r="E135" s="214"/>
      <c r="F135" s="89"/>
      <c r="G135" s="89"/>
      <c r="H135" s="89"/>
      <c r="I135" s="87"/>
      <c r="J135" s="180"/>
    </row>
    <row r="136" spans="1:10" hidden="1" x14ac:dyDescent="0.2">
      <c r="A136" s="357"/>
      <c r="B136" s="356"/>
      <c r="C136" s="218"/>
      <c r="D136" s="356"/>
      <c r="E136" s="214"/>
      <c r="F136" s="89"/>
      <c r="G136" s="89"/>
      <c r="H136" s="89"/>
      <c r="I136" s="87"/>
      <c r="J136" s="180"/>
    </row>
    <row r="137" spans="1:10" hidden="1" x14ac:dyDescent="0.2">
      <c r="A137" s="357"/>
      <c r="B137" s="356"/>
      <c r="C137" s="218"/>
      <c r="D137" s="356"/>
      <c r="E137" s="214"/>
      <c r="F137" s="89"/>
      <c r="G137" s="89"/>
      <c r="H137" s="89"/>
      <c r="I137" s="87"/>
      <c r="J137" s="180"/>
    </row>
    <row r="138" spans="1:10" hidden="1" x14ac:dyDescent="0.2">
      <c r="A138" s="357"/>
      <c r="B138" s="356"/>
      <c r="C138" s="218"/>
      <c r="D138" s="356"/>
      <c r="E138" s="214"/>
      <c r="F138" s="89"/>
      <c r="G138" s="89"/>
      <c r="H138" s="89"/>
      <c r="I138" s="87"/>
      <c r="J138" s="180"/>
    </row>
    <row r="139" spans="1:10" hidden="1" x14ac:dyDescent="0.2">
      <c r="A139" s="357"/>
      <c r="B139" s="356"/>
      <c r="C139" s="218"/>
      <c r="D139" s="356"/>
      <c r="E139" s="214"/>
      <c r="F139" s="89"/>
      <c r="G139" s="89"/>
      <c r="H139" s="89"/>
      <c r="I139" s="87"/>
      <c r="J139" s="180"/>
    </row>
    <row r="140" spans="1:10" hidden="1" x14ac:dyDescent="0.2">
      <c r="A140" s="357"/>
      <c r="B140" s="356"/>
      <c r="C140" s="218"/>
      <c r="D140" s="356"/>
      <c r="E140" s="214"/>
      <c r="F140" s="89"/>
      <c r="G140" s="89"/>
      <c r="H140" s="89"/>
      <c r="I140" s="87"/>
      <c r="J140" s="180"/>
    </row>
    <row r="141" spans="1:10" hidden="1" x14ac:dyDescent="0.2">
      <c r="A141" s="357"/>
      <c r="B141" s="356"/>
      <c r="C141" s="218"/>
      <c r="D141" s="356"/>
      <c r="E141" s="214"/>
      <c r="F141" s="89"/>
      <c r="G141" s="89"/>
      <c r="H141" s="89"/>
      <c r="I141" s="87"/>
      <c r="J141" s="180"/>
    </row>
    <row r="142" spans="1:10" hidden="1" x14ac:dyDescent="0.2">
      <c r="A142" s="357"/>
      <c r="B142" s="356"/>
      <c r="C142" s="218"/>
      <c r="D142" s="356"/>
      <c r="E142" s="214"/>
      <c r="F142" s="89"/>
      <c r="G142" s="89"/>
      <c r="H142" s="89"/>
      <c r="I142" s="87"/>
      <c r="J142" s="180"/>
    </row>
    <row r="143" spans="1:10" hidden="1" x14ac:dyDescent="0.2">
      <c r="A143" s="357"/>
      <c r="B143" s="356"/>
      <c r="C143" s="218"/>
      <c r="D143" s="356"/>
      <c r="E143" s="214"/>
      <c r="F143" s="89"/>
      <c r="G143" s="89"/>
      <c r="H143" s="89"/>
      <c r="I143" s="87"/>
      <c r="J143" s="180"/>
    </row>
    <row r="144" spans="1:10" hidden="1" x14ac:dyDescent="0.2">
      <c r="A144" s="357"/>
      <c r="B144" s="356"/>
      <c r="C144" s="218"/>
      <c r="D144" s="356"/>
      <c r="E144" s="214"/>
      <c r="F144" s="89"/>
      <c r="G144" s="89"/>
      <c r="H144" s="89"/>
      <c r="I144" s="87"/>
      <c r="J144" s="180"/>
    </row>
    <row r="145" spans="1:10" s="137" customFormat="1" x14ac:dyDescent="0.2">
      <c r="A145" s="363"/>
      <c r="B145" s="364"/>
      <c r="C145" s="365" t="s">
        <v>40</v>
      </c>
      <c r="D145" s="366">
        <f t="shared" ref="D145:I145" si="0">SUM(D114:D144)</f>
        <v>0</v>
      </c>
      <c r="E145" s="366">
        <f t="shared" si="0"/>
        <v>0</v>
      </c>
      <c r="F145" s="135">
        <f t="shared" si="0"/>
        <v>0</v>
      </c>
      <c r="G145" s="135">
        <f t="shared" si="0"/>
        <v>0</v>
      </c>
      <c r="H145" s="135">
        <f t="shared" si="0"/>
        <v>0</v>
      </c>
      <c r="I145" s="135">
        <f t="shared" si="0"/>
        <v>0</v>
      </c>
      <c r="J145" s="138"/>
    </row>
    <row r="146" spans="1:10" x14ac:dyDescent="0.2">
      <c r="A146" s="399"/>
      <c r="B146" s="400"/>
      <c r="C146" s="401" t="s">
        <v>38</v>
      </c>
      <c r="D146" s="351"/>
      <c r="E146" s="402"/>
      <c r="F146" s="95"/>
      <c r="G146" s="95"/>
      <c r="H146" s="95"/>
      <c r="I146" s="95"/>
      <c r="J146" s="136"/>
    </row>
    <row r="147" spans="1:10" x14ac:dyDescent="0.2">
      <c r="A147" s="367"/>
      <c r="B147" s="368"/>
      <c r="C147" s="369" t="s">
        <v>52</v>
      </c>
      <c r="D147" s="370"/>
      <c r="E147" s="370">
        <f>SUM(E145,E110,E71,E36)</f>
        <v>20000</v>
      </c>
      <c r="F147" s="147">
        <f t="shared" ref="F147:I147" si="1">SUM(F145,F110,F71,F36)</f>
        <v>43233</v>
      </c>
      <c r="G147" s="147">
        <f t="shared" si="1"/>
        <v>0</v>
      </c>
      <c r="H147" s="147">
        <f t="shared" si="1"/>
        <v>0</v>
      </c>
      <c r="I147" s="147">
        <f t="shared" si="1"/>
        <v>0</v>
      </c>
      <c r="J147" s="79"/>
    </row>
    <row r="148" spans="1:10" ht="12.75" customHeight="1" x14ac:dyDescent="0.2"/>
    <row r="149" spans="1:10" ht="12.75" customHeight="1" x14ac:dyDescent="0.2"/>
    <row r="151" spans="1:10" ht="12.75" customHeight="1" x14ac:dyDescent="0.2"/>
    <row r="152" spans="1:10" ht="12.75" customHeight="1" x14ac:dyDescent="0.2"/>
    <row r="153" spans="1:10" ht="12.75" customHeight="1" x14ac:dyDescent="0.2"/>
    <row r="154" spans="1:10" ht="12.75" customHeight="1" x14ac:dyDescent="0.2"/>
    <row r="155" spans="1:10" ht="12.75" customHeight="1" x14ac:dyDescent="0.2"/>
    <row r="156" spans="1:10" ht="12.75" customHeight="1" x14ac:dyDescent="0.2"/>
    <row r="157" spans="1:10" ht="12.75" customHeight="1" x14ac:dyDescent="0.2"/>
    <row r="158" spans="1:10" ht="12.75" customHeight="1" x14ac:dyDescent="0.2"/>
    <row r="159" spans="1:10" ht="12.75" customHeight="1" x14ac:dyDescent="0.2"/>
    <row r="160" spans="1:1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6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609231-acae-40b1-8992-26d1ec8f8073">
      <UserInfo>
        <DisplayName>Daiva Subačienė</DisplayName>
        <AccountId>646</AccountId>
        <AccountType/>
      </UserInfo>
      <UserInfo>
        <DisplayName>Elemento VMSA nariai</DisplayName>
        <AccountId>14339</AccountId>
        <AccountType/>
      </UserInfo>
      <UserInfo>
        <DisplayName>Nadežda Buinickienė</DisplayName>
        <AccountId>606</AccountId>
        <AccountType/>
      </UserInfo>
      <UserInfo>
        <DisplayName>Raisa Dabrovolskienė</DisplayName>
        <AccountId>616</AccountId>
        <AccountType/>
      </UserInfo>
      <UserInfo>
        <DisplayName>Jolanta Dainoravičienė</DisplayName>
        <AccountId>1057</AccountId>
        <AccountType/>
      </UserInfo>
      <UserInfo>
        <DisplayName>Barbara Doveiko</DisplayName>
        <AccountId>1160</AccountId>
        <AccountType/>
      </UserInfo>
      <UserInfo>
        <DisplayName>Vadim Verenič</DisplayName>
        <AccountId>6427</AccountId>
        <AccountType/>
      </UserInfo>
      <UserInfo>
        <DisplayName>Živilė Baguševičienė</DisplayName>
        <AccountId>738</AccountId>
        <AccountType/>
      </UserInfo>
      <UserInfo>
        <DisplayName>Jovita Dirgėlienė</DisplayName>
        <AccountId>5132</AccountId>
        <AccountType/>
      </UserInfo>
      <UserInfo>
        <DisplayName>Aušra Kiškūnienė</DisplayName>
        <AccountId>1154</AccountId>
        <AccountType/>
      </UserInfo>
      <UserInfo>
        <DisplayName>Veronika Jaruševičiūtė</DisplayName>
        <AccountId>748</AccountId>
        <AccountType/>
      </UserInfo>
      <UserInfo>
        <DisplayName>Renata Lisovska</DisplayName>
        <AccountId>359</AccountId>
        <AccountType/>
      </UserInfo>
      <UserInfo>
        <DisplayName>Daiva Meilutė-Šeršniova</DisplayName>
        <AccountId>264</AccountId>
        <AccountType/>
      </UserInfo>
      <UserInfo>
        <DisplayName>Giedrė Rudminienė</DisplayName>
        <AccountId>610</AccountId>
        <AccountType/>
      </UserInfo>
      <UserInfo>
        <DisplayName>Beata Stankevičiūtė</DisplayName>
        <AccountId>11618</AccountId>
        <AccountType/>
      </UserInfo>
      <UserInfo>
        <DisplayName>Patricija Macijevska</DisplayName>
        <AccountId>1143</AccountId>
        <AccountType/>
      </UserInfo>
      <UserInfo>
        <DisplayName>Daiva Kasperaitienė</DisplayName>
        <AccountId>955</AccountId>
        <AccountType/>
      </UserInfo>
      <UserInfo>
        <DisplayName>Valentas Kazlauskas</DisplayName>
        <AccountId>292</AccountId>
        <AccountType/>
      </UserInfo>
      <UserInfo>
        <DisplayName>Agnietė Umbrasienė</DisplayName>
        <AccountId>826</AccountId>
        <AccountType/>
      </UserInfo>
      <UserInfo>
        <DisplayName>Evelina Vilimienė</DisplayName>
        <AccountId>1039</AccountId>
        <AccountType/>
      </UserInfo>
      <UserInfo>
        <DisplayName>Justina Vinogradovaitė</DisplayName>
        <AccountId>5874</AccountId>
        <AccountType/>
      </UserInfo>
      <UserInfo>
        <DisplayName>Loreta Žemaitienė</DisplayName>
        <AccountId>618</AccountId>
        <AccountType/>
      </UserInfo>
      <UserInfo>
        <DisplayName>Dovilė Juknė</DisplayName>
        <AccountId>2201</AccountId>
        <AccountType/>
      </UserInfo>
      <UserInfo>
        <DisplayName>Raminta Krasauskienė</DisplayName>
        <AccountId>11309</AccountId>
        <AccountType/>
      </UserInfo>
      <UserInfo>
        <DisplayName>Eleonora Masalskaja</DisplayName>
        <AccountId>257</AccountId>
        <AccountType/>
      </UserInfo>
      <UserInfo>
        <DisplayName>Vidmantas Mitkus</DisplayName>
        <AccountId>1139</AccountId>
        <AccountType/>
      </UserInfo>
      <UserInfo>
        <DisplayName>Artūras Sirajevas</DisplayName>
        <AccountId>1170</AccountId>
        <AccountType/>
      </UserInfo>
      <UserInfo>
        <DisplayName>Viačeslavas Dovliaševičius</DisplayName>
        <AccountId>9456</AccountId>
        <AccountType/>
      </UserInfo>
      <UserInfo>
        <DisplayName>Vilma Markevičė</DisplayName>
        <AccountId>634</AccountId>
        <AccountType/>
      </UserInfo>
      <UserInfo>
        <DisplayName>Evelina Petrovskaja</DisplayName>
        <AccountId>3248</AccountId>
        <AccountType/>
      </UserInfo>
      <UserInfo>
        <DisplayName>Eglė Virbalaitė</DisplayName>
        <AccountId>2494</AccountId>
        <AccountType/>
      </UserInfo>
      <UserInfo>
        <DisplayName>Viktorija Turauskytė</DisplayName>
        <AccountId>275</AccountId>
        <AccountType/>
      </UserInfo>
      <UserInfo>
        <DisplayName>Deimantė Noreikienė</DisplayName>
        <AccountId>391</AccountId>
        <AccountType/>
      </UserInfo>
      <UserInfo>
        <DisplayName>Jonas Bartlingas</DisplayName>
        <AccountId>594</AccountId>
        <AccountType/>
      </UserInfo>
      <UserInfo>
        <DisplayName>Dovilė Bugienė</DisplayName>
        <AccountId>750</AccountId>
        <AccountType/>
      </UserInfo>
      <UserInfo>
        <DisplayName>Justina Juknevičienė</DisplayName>
        <AccountId>1020</AccountId>
        <AccountType/>
      </UserInfo>
      <UserInfo>
        <DisplayName>Eglė Kantminaitė</DisplayName>
        <AccountId>758</AccountId>
        <AccountType/>
      </UserInfo>
      <UserInfo>
        <DisplayName>Raminta Kudabienė</DisplayName>
        <AccountId>323</AccountId>
        <AccountType/>
      </UserInfo>
      <UserInfo>
        <DisplayName>Dileta Audronė Marcinkevičienė</DisplayName>
        <AccountId>683</AccountId>
        <AccountType/>
      </UserInfo>
      <UserInfo>
        <DisplayName>Božena Mileiko</DisplayName>
        <AccountId>10341</AccountId>
        <AccountType/>
      </UserInfo>
      <UserInfo>
        <DisplayName>Laimutė Polikšienė</DisplayName>
        <AccountId>974</AccountId>
        <AccountType/>
      </UserInfo>
      <UserInfo>
        <DisplayName>Akvilė Sakalauskaitė</DisplayName>
        <AccountId>2694</AccountId>
        <AccountType/>
      </UserInfo>
      <UserInfo>
        <DisplayName>Giedrutė Stanišauskienė</DisplayName>
        <AccountId>733</AccountId>
        <AccountType/>
      </UserInfo>
      <UserInfo>
        <DisplayName>Natalija Tkačenko</DisplayName>
        <AccountId>276</AccountId>
        <AccountType/>
      </UserInfo>
    </SharedWithUser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70303B-1A7D-4CF5-9FFB-73BE7CF0F8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90CB2-6883-4C9B-89DA-7F9EB9F11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911366-FEEA-4728-8F66-8CF1803352E0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bd76807b-7035-44a2-93ee-9bb18f0b649c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07609231-acae-40b1-8992-26d1ec8f807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3</vt:i4>
      </vt:variant>
    </vt:vector>
  </HeadingPairs>
  <TitlesOfParts>
    <vt:vector size="12" baseType="lpstr">
      <vt:lpstr>BIUDŽETAS</vt:lpstr>
      <vt:lpstr>Paslaugų teikėjai</vt:lpstr>
      <vt:lpstr>Konkurs. akredit, vieš.pirk.</vt:lpstr>
      <vt:lpstr>Pavaldžios biudžetas</vt:lpstr>
      <vt:lpstr>Pavaldžios f. konkursai</vt:lpstr>
      <vt:lpstr>Pavaldžios akreditacijos</vt:lpstr>
      <vt:lpstr>Nepavaldžios f. konkursai</vt:lpstr>
      <vt:lpstr>Nepavaldžios akreditacijos</vt:lpstr>
      <vt:lpstr>Nepavaldžios Viešieji pirkimai</vt:lpstr>
      <vt:lpstr>'Nepavaldžios akreditacijos'!_Hlk57898071</vt:lpstr>
      <vt:lpstr>'Nepavaldžios akreditacijos'!_Hlk58226677</vt:lpstr>
      <vt:lpstr>'Nepavaldžios akreditacijos'!_Hlk58228660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Rita Matemaitienė</cp:lastModifiedBy>
  <cp:revision/>
  <cp:lastPrinted>2024-11-20T14:57:26Z</cp:lastPrinted>
  <dcterms:created xsi:type="dcterms:W3CDTF">2017-08-07T11:05:13Z</dcterms:created>
  <dcterms:modified xsi:type="dcterms:W3CDTF">2025-08-13T08:19:41Z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