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Viešinimas\"/>
    </mc:Choice>
  </mc:AlternateContent>
  <xr:revisionPtr revIDLastSave="0" documentId="13_ncr:1_{E06BC9B1-27A9-4853-8851-6C23DCB94502}" xr6:coauthVersionLast="47" xr6:coauthVersionMax="47" xr10:uidLastSave="{00000000-0000-0000-0000-000000000000}"/>
  <bookViews>
    <workbookView xWindow="-120" yWindow="-120" windowWidth="29040" windowHeight="15720" xr2:uid="{404B525A-3761-4B2C-AE29-70BA6F05ACE5}"/>
  </bookViews>
  <sheets>
    <sheet name="išlaidos pagal programas" sheetId="1" r:id="rId1"/>
  </sheets>
  <definedNames>
    <definedName name="_xlnm._FilterDatabase" localSheetId="0" hidden="1">'išlaidos pagal programas'!$A$6:$G$396</definedName>
    <definedName name="_xlnm.Print_Titles" localSheetId="0">'išlaidos pagal programas'!$5:$6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0" i="1" l="1"/>
  <c r="F430" i="1" s="1"/>
  <c r="G430" i="1" s="1"/>
  <c r="D430" i="1"/>
  <c r="F429" i="1"/>
  <c r="G429" i="1" s="1"/>
  <c r="G428" i="1"/>
  <c r="F428" i="1"/>
  <c r="F427" i="1"/>
  <c r="G427" i="1" s="1"/>
  <c r="G426" i="1"/>
  <c r="F426" i="1"/>
  <c r="F425" i="1"/>
  <c r="G425" i="1" s="1"/>
  <c r="G424" i="1"/>
  <c r="F424" i="1"/>
  <c r="F423" i="1"/>
  <c r="G423" i="1" s="1"/>
  <c r="G422" i="1"/>
  <c r="F422" i="1"/>
  <c r="F421" i="1"/>
  <c r="G421" i="1" s="1"/>
  <c r="G420" i="1"/>
  <c r="F420" i="1"/>
  <c r="F419" i="1"/>
  <c r="G419" i="1" s="1"/>
  <c r="G418" i="1"/>
  <c r="F418" i="1"/>
  <c r="F417" i="1"/>
  <c r="G417" i="1" s="1"/>
  <c r="E412" i="1"/>
  <c r="F412" i="1" s="1"/>
  <c r="G412" i="1" s="1"/>
  <c r="D412" i="1"/>
  <c r="G411" i="1"/>
  <c r="F411" i="1"/>
  <c r="F410" i="1"/>
  <c r="G410" i="1" s="1"/>
  <c r="G409" i="1"/>
  <c r="F409" i="1"/>
  <c r="F408" i="1"/>
  <c r="G408" i="1" s="1"/>
  <c r="G407" i="1"/>
  <c r="F407" i="1"/>
  <c r="F406" i="1"/>
  <c r="G406" i="1" s="1"/>
  <c r="G405" i="1"/>
  <c r="F405" i="1"/>
  <c r="F404" i="1"/>
  <c r="G404" i="1" s="1"/>
  <c r="G403" i="1"/>
  <c r="F403" i="1"/>
  <c r="F402" i="1"/>
  <c r="G402" i="1" s="1"/>
  <c r="E396" i="1"/>
  <c r="D396" i="1"/>
  <c r="G395" i="1"/>
  <c r="F395" i="1"/>
  <c r="F394" i="1"/>
  <c r="G394" i="1" s="1"/>
  <c r="E393" i="1"/>
  <c r="D393" i="1"/>
  <c r="D391" i="1" s="1"/>
  <c r="G392" i="1"/>
  <c r="F392" i="1"/>
  <c r="F393" i="1" s="1"/>
  <c r="E391" i="1"/>
  <c r="F390" i="1"/>
  <c r="G390" i="1" s="1"/>
  <c r="E390" i="1"/>
  <c r="D390" i="1"/>
  <c r="F389" i="1"/>
  <c r="G389" i="1" s="1"/>
  <c r="G388" i="1"/>
  <c r="F388" i="1"/>
  <c r="F387" i="1"/>
  <c r="G387" i="1" s="1"/>
  <c r="E387" i="1"/>
  <c r="E385" i="1" s="1"/>
  <c r="D387" i="1"/>
  <c r="F386" i="1"/>
  <c r="G386" i="1" s="1"/>
  <c r="D385" i="1"/>
  <c r="E384" i="1"/>
  <c r="D384" i="1"/>
  <c r="G383" i="1"/>
  <c r="F383" i="1"/>
  <c r="F382" i="1"/>
  <c r="G382" i="1" s="1"/>
  <c r="G381" i="1"/>
  <c r="F381" i="1"/>
  <c r="F380" i="1"/>
  <c r="G380" i="1" s="1"/>
  <c r="E379" i="1"/>
  <c r="D379" i="1"/>
  <c r="D375" i="1" s="1"/>
  <c r="G378" i="1"/>
  <c r="F378" i="1"/>
  <c r="F379" i="1" s="1"/>
  <c r="G379" i="1" s="1"/>
  <c r="E377" i="1"/>
  <c r="E375" i="1" s="1"/>
  <c r="D377" i="1"/>
  <c r="F376" i="1"/>
  <c r="E374" i="1"/>
  <c r="D374" i="1"/>
  <c r="D369" i="1" s="1"/>
  <c r="G373" i="1"/>
  <c r="F373" i="1"/>
  <c r="F372" i="1"/>
  <c r="G372" i="1" s="1"/>
  <c r="G371" i="1"/>
  <c r="F371" i="1"/>
  <c r="F370" i="1"/>
  <c r="E369" i="1"/>
  <c r="E368" i="1"/>
  <c r="D368" i="1"/>
  <c r="G367" i="1"/>
  <c r="F367" i="1"/>
  <c r="F366" i="1"/>
  <c r="G366" i="1" s="1"/>
  <c r="F365" i="1"/>
  <c r="E365" i="1"/>
  <c r="D365" i="1"/>
  <c r="G364" i="1"/>
  <c r="F364" i="1"/>
  <c r="E363" i="1"/>
  <c r="E362" i="1"/>
  <c r="D362" i="1"/>
  <c r="F361" i="1"/>
  <c r="G361" i="1" s="1"/>
  <c r="G360" i="1"/>
  <c r="F360" i="1"/>
  <c r="F359" i="1"/>
  <c r="G359" i="1" s="1"/>
  <c r="G358" i="1"/>
  <c r="F358" i="1"/>
  <c r="E357" i="1"/>
  <c r="D357" i="1"/>
  <c r="F356" i="1"/>
  <c r="G355" i="1"/>
  <c r="E355" i="1"/>
  <c r="D355" i="1"/>
  <c r="D353" i="1" s="1"/>
  <c r="G354" i="1"/>
  <c r="F354" i="1"/>
  <c r="F355" i="1" s="1"/>
  <c r="E353" i="1"/>
  <c r="E352" i="1"/>
  <c r="D352" i="1"/>
  <c r="F351" i="1"/>
  <c r="E350" i="1"/>
  <c r="D350" i="1"/>
  <c r="G349" i="1"/>
  <c r="F349" i="1"/>
  <c r="F350" i="1" s="1"/>
  <c r="G350" i="1" s="1"/>
  <c r="F348" i="1"/>
  <c r="G348" i="1" s="1"/>
  <c r="E348" i="1"/>
  <c r="E346" i="1" s="1"/>
  <c r="D348" i="1"/>
  <c r="F347" i="1"/>
  <c r="G347" i="1" s="1"/>
  <c r="D346" i="1"/>
  <c r="E345" i="1"/>
  <c r="D345" i="1"/>
  <c r="G344" i="1"/>
  <c r="F344" i="1"/>
  <c r="F343" i="1"/>
  <c r="G343" i="1" s="1"/>
  <c r="G342" i="1"/>
  <c r="F342" i="1"/>
  <c r="F341" i="1"/>
  <c r="G341" i="1" s="1"/>
  <c r="E340" i="1"/>
  <c r="D340" i="1"/>
  <c r="D336" i="1" s="1"/>
  <c r="G339" i="1"/>
  <c r="F339" i="1"/>
  <c r="F340" i="1" s="1"/>
  <c r="E338" i="1"/>
  <c r="E336" i="1" s="1"/>
  <c r="D338" i="1"/>
  <c r="F337" i="1"/>
  <c r="E335" i="1"/>
  <c r="D335" i="1"/>
  <c r="D329" i="1" s="1"/>
  <c r="G334" i="1"/>
  <c r="F334" i="1"/>
  <c r="F333" i="1"/>
  <c r="G333" i="1" s="1"/>
  <c r="G332" i="1"/>
  <c r="F332" i="1"/>
  <c r="F335" i="1" s="1"/>
  <c r="F331" i="1"/>
  <c r="G331" i="1" s="1"/>
  <c r="E331" i="1"/>
  <c r="E329" i="1" s="1"/>
  <c r="D331" i="1"/>
  <c r="F330" i="1"/>
  <c r="G330" i="1" s="1"/>
  <c r="G328" i="1"/>
  <c r="E328" i="1"/>
  <c r="D328" i="1"/>
  <c r="G327" i="1"/>
  <c r="F327" i="1"/>
  <c r="F328" i="1" s="1"/>
  <c r="F326" i="1"/>
  <c r="G326" i="1" s="1"/>
  <c r="E326" i="1"/>
  <c r="E322" i="1" s="1"/>
  <c r="D326" i="1"/>
  <c r="F325" i="1"/>
  <c r="G325" i="1" s="1"/>
  <c r="G324" i="1"/>
  <c r="F324" i="1"/>
  <c r="F323" i="1"/>
  <c r="D322" i="1"/>
  <c r="E321" i="1"/>
  <c r="D321" i="1"/>
  <c r="G320" i="1"/>
  <c r="F320" i="1"/>
  <c r="F319" i="1"/>
  <c r="G319" i="1" s="1"/>
  <c r="G318" i="1"/>
  <c r="F318" i="1"/>
  <c r="F317" i="1"/>
  <c r="E316" i="1"/>
  <c r="D316" i="1"/>
  <c r="G315" i="1"/>
  <c r="F315" i="1"/>
  <c r="F314" i="1"/>
  <c r="E313" i="1"/>
  <c r="D313" i="1"/>
  <c r="D311" i="1" s="1"/>
  <c r="G312" i="1"/>
  <c r="F312" i="1"/>
  <c r="F313" i="1" s="1"/>
  <c r="E311" i="1"/>
  <c r="E310" i="1"/>
  <c r="D310" i="1"/>
  <c r="F309" i="1"/>
  <c r="G309" i="1" s="1"/>
  <c r="G308" i="1"/>
  <c r="F308" i="1"/>
  <c r="F307" i="1"/>
  <c r="G307" i="1" s="1"/>
  <c r="E306" i="1"/>
  <c r="D306" i="1"/>
  <c r="D304" i="1" s="1"/>
  <c r="G305" i="1"/>
  <c r="F305" i="1"/>
  <c r="F306" i="1" s="1"/>
  <c r="E304" i="1"/>
  <c r="F303" i="1"/>
  <c r="G303" i="1" s="1"/>
  <c r="E303" i="1"/>
  <c r="D303" i="1"/>
  <c r="F302" i="1"/>
  <c r="G302" i="1" s="1"/>
  <c r="G301" i="1"/>
  <c r="F301" i="1"/>
  <c r="F300" i="1"/>
  <c r="G300" i="1" s="1"/>
  <c r="G299" i="1"/>
  <c r="F299" i="1"/>
  <c r="E298" i="1"/>
  <c r="D298" i="1"/>
  <c r="F297" i="1"/>
  <c r="E296" i="1"/>
  <c r="D296" i="1"/>
  <c r="D294" i="1" s="1"/>
  <c r="G295" i="1"/>
  <c r="F295" i="1"/>
  <c r="F296" i="1" s="1"/>
  <c r="G296" i="1" s="1"/>
  <c r="E294" i="1"/>
  <c r="E293" i="1"/>
  <c r="D293" i="1"/>
  <c r="F292" i="1"/>
  <c r="G292" i="1" s="1"/>
  <c r="G291" i="1"/>
  <c r="F291" i="1"/>
  <c r="F290" i="1"/>
  <c r="G290" i="1" s="1"/>
  <c r="G289" i="1"/>
  <c r="F289" i="1"/>
  <c r="F288" i="1"/>
  <c r="G288" i="1" s="1"/>
  <c r="E288" i="1"/>
  <c r="E284" i="1" s="1"/>
  <c r="D288" i="1"/>
  <c r="F287" i="1"/>
  <c r="G287" i="1" s="1"/>
  <c r="E286" i="1"/>
  <c r="D286" i="1"/>
  <c r="D284" i="1" s="1"/>
  <c r="G285" i="1"/>
  <c r="F285" i="1"/>
  <c r="F286" i="1" s="1"/>
  <c r="F283" i="1"/>
  <c r="G283" i="1" s="1"/>
  <c r="E283" i="1"/>
  <c r="D283" i="1"/>
  <c r="F282" i="1"/>
  <c r="G282" i="1" s="1"/>
  <c r="G281" i="1"/>
  <c r="F281" i="1"/>
  <c r="F280" i="1"/>
  <c r="G280" i="1" s="1"/>
  <c r="G279" i="1"/>
  <c r="F279" i="1"/>
  <c r="F278" i="1"/>
  <c r="G278" i="1" s="1"/>
  <c r="G277" i="1"/>
  <c r="F277" i="1"/>
  <c r="F276" i="1"/>
  <c r="G276" i="1" s="1"/>
  <c r="E276" i="1"/>
  <c r="E274" i="1" s="1"/>
  <c r="D276" i="1"/>
  <c r="F275" i="1"/>
  <c r="G275" i="1" s="1"/>
  <c r="D274" i="1"/>
  <c r="E273" i="1"/>
  <c r="D273" i="1"/>
  <c r="G272" i="1"/>
  <c r="F272" i="1"/>
  <c r="F271" i="1"/>
  <c r="G271" i="1" s="1"/>
  <c r="G270" i="1"/>
  <c r="F270" i="1"/>
  <c r="F269" i="1"/>
  <c r="G269" i="1" s="1"/>
  <c r="E268" i="1"/>
  <c r="D268" i="1"/>
  <c r="D264" i="1" s="1"/>
  <c r="G267" i="1"/>
  <c r="F267" i="1"/>
  <c r="F268" i="1" s="1"/>
  <c r="G268" i="1" s="1"/>
  <c r="E266" i="1"/>
  <c r="E264" i="1" s="1"/>
  <c r="D266" i="1"/>
  <c r="F265" i="1"/>
  <c r="E263" i="1"/>
  <c r="D263" i="1"/>
  <c r="G262" i="1"/>
  <c r="F262" i="1"/>
  <c r="F261" i="1"/>
  <c r="G261" i="1" s="1"/>
  <c r="G260" i="1"/>
  <c r="F260" i="1"/>
  <c r="F259" i="1"/>
  <c r="E258" i="1"/>
  <c r="D258" i="1"/>
  <c r="D256" i="1" s="1"/>
  <c r="G257" i="1"/>
  <c r="F257" i="1"/>
  <c r="F258" i="1" s="1"/>
  <c r="G258" i="1" s="1"/>
  <c r="E256" i="1"/>
  <c r="E255" i="1"/>
  <c r="D255" i="1"/>
  <c r="F254" i="1"/>
  <c r="G254" i="1" s="1"/>
  <c r="G253" i="1"/>
  <c r="F253" i="1"/>
  <c r="F252" i="1"/>
  <c r="G252" i="1" s="1"/>
  <c r="E251" i="1"/>
  <c r="D251" i="1"/>
  <c r="D247" i="1" s="1"/>
  <c r="G250" i="1"/>
  <c r="F250" i="1"/>
  <c r="F251" i="1" s="1"/>
  <c r="E249" i="1"/>
  <c r="E247" i="1" s="1"/>
  <c r="D249" i="1"/>
  <c r="F248" i="1"/>
  <c r="E246" i="1"/>
  <c r="D246" i="1"/>
  <c r="G245" i="1"/>
  <c r="F245" i="1"/>
  <c r="F244" i="1"/>
  <c r="G244" i="1" s="1"/>
  <c r="G243" i="1"/>
  <c r="F243" i="1"/>
  <c r="F242" i="1"/>
  <c r="G242" i="1" s="1"/>
  <c r="G241" i="1"/>
  <c r="F241" i="1"/>
  <c r="F246" i="1" s="1"/>
  <c r="G246" i="1" s="1"/>
  <c r="E240" i="1"/>
  <c r="E236" i="1" s="1"/>
  <c r="D240" i="1"/>
  <c r="F239" i="1"/>
  <c r="G238" i="1"/>
  <c r="E238" i="1"/>
  <c r="D238" i="1"/>
  <c r="G237" i="1"/>
  <c r="F237" i="1"/>
  <c r="F238" i="1" s="1"/>
  <c r="E235" i="1"/>
  <c r="D235" i="1"/>
  <c r="F234" i="1"/>
  <c r="G234" i="1" s="1"/>
  <c r="G233" i="1"/>
  <c r="F233" i="1"/>
  <c r="F232" i="1"/>
  <c r="G232" i="1" s="1"/>
  <c r="G231" i="1"/>
  <c r="F231" i="1"/>
  <c r="F230" i="1"/>
  <c r="G229" i="1"/>
  <c r="F229" i="1"/>
  <c r="E228" i="1"/>
  <c r="E224" i="1" s="1"/>
  <c r="D228" i="1"/>
  <c r="F227" i="1"/>
  <c r="E226" i="1"/>
  <c r="D226" i="1"/>
  <c r="D224" i="1" s="1"/>
  <c r="G225" i="1"/>
  <c r="F225" i="1"/>
  <c r="F226" i="1" s="1"/>
  <c r="G226" i="1" s="1"/>
  <c r="E223" i="1"/>
  <c r="D223" i="1"/>
  <c r="F222" i="1"/>
  <c r="G222" i="1" s="1"/>
  <c r="G221" i="1"/>
  <c r="F221" i="1"/>
  <c r="F220" i="1"/>
  <c r="G220" i="1" s="1"/>
  <c r="G219" i="1"/>
  <c r="F219" i="1"/>
  <c r="F218" i="1"/>
  <c r="G217" i="1"/>
  <c r="F217" i="1"/>
  <c r="E216" i="1"/>
  <c r="D216" i="1"/>
  <c r="F215" i="1"/>
  <c r="G214" i="1"/>
  <c r="E214" i="1"/>
  <c r="D214" i="1"/>
  <c r="D212" i="1" s="1"/>
  <c r="G213" i="1"/>
  <c r="F213" i="1"/>
  <c r="F214" i="1" s="1"/>
  <c r="E212" i="1"/>
  <c r="E211" i="1"/>
  <c r="D211" i="1"/>
  <c r="F210" i="1"/>
  <c r="G210" i="1" s="1"/>
  <c r="G209" i="1"/>
  <c r="F209" i="1"/>
  <c r="F208" i="1"/>
  <c r="G208" i="1" s="1"/>
  <c r="G207" i="1"/>
  <c r="F207" i="1"/>
  <c r="F206" i="1"/>
  <c r="G205" i="1"/>
  <c r="E205" i="1"/>
  <c r="D205" i="1"/>
  <c r="G204" i="1"/>
  <c r="F204" i="1"/>
  <c r="F205" i="1" s="1"/>
  <c r="F203" i="1"/>
  <c r="G203" i="1" s="1"/>
  <c r="E203" i="1"/>
  <c r="D203" i="1"/>
  <c r="F202" i="1"/>
  <c r="G202" i="1" s="1"/>
  <c r="D201" i="1"/>
  <c r="E200" i="1"/>
  <c r="D200" i="1"/>
  <c r="G199" i="1"/>
  <c r="F199" i="1"/>
  <c r="F198" i="1"/>
  <c r="G198" i="1" s="1"/>
  <c r="G197" i="1"/>
  <c r="F197" i="1"/>
  <c r="F200" i="1" s="1"/>
  <c r="G200" i="1" s="1"/>
  <c r="E196" i="1"/>
  <c r="E194" i="1" s="1"/>
  <c r="D196" i="1"/>
  <c r="F195" i="1"/>
  <c r="D194" i="1"/>
  <c r="E193" i="1"/>
  <c r="D193" i="1"/>
  <c r="G192" i="1"/>
  <c r="F192" i="1"/>
  <c r="F191" i="1"/>
  <c r="G191" i="1" s="1"/>
  <c r="G190" i="1"/>
  <c r="F190" i="1"/>
  <c r="F189" i="1"/>
  <c r="G189" i="1" s="1"/>
  <c r="G188" i="1"/>
  <c r="F188" i="1"/>
  <c r="F187" i="1"/>
  <c r="G187" i="1" s="1"/>
  <c r="F186" i="1"/>
  <c r="E186" i="1"/>
  <c r="D186" i="1"/>
  <c r="D182" i="1" s="1"/>
  <c r="G185" i="1"/>
  <c r="F185" i="1"/>
  <c r="E184" i="1"/>
  <c r="E182" i="1" s="1"/>
  <c r="D184" i="1"/>
  <c r="F183" i="1"/>
  <c r="E181" i="1"/>
  <c r="D181" i="1"/>
  <c r="D172" i="1" s="1"/>
  <c r="G180" i="1"/>
  <c r="F180" i="1"/>
  <c r="F179" i="1"/>
  <c r="G179" i="1" s="1"/>
  <c r="G178" i="1"/>
  <c r="F178" i="1"/>
  <c r="F177" i="1"/>
  <c r="G176" i="1"/>
  <c r="E176" i="1"/>
  <c r="D176" i="1"/>
  <c r="G175" i="1"/>
  <c r="F175" i="1"/>
  <c r="F176" i="1" s="1"/>
  <c r="F174" i="1"/>
  <c r="G174" i="1" s="1"/>
  <c r="E174" i="1"/>
  <c r="E172" i="1" s="1"/>
  <c r="D174" i="1"/>
  <c r="F173" i="1"/>
  <c r="G173" i="1" s="1"/>
  <c r="E171" i="1"/>
  <c r="D171" i="1"/>
  <c r="G170" i="1"/>
  <c r="F170" i="1"/>
  <c r="F169" i="1"/>
  <c r="G169" i="1" s="1"/>
  <c r="G168" i="1"/>
  <c r="F168" i="1"/>
  <c r="F167" i="1"/>
  <c r="G167" i="1" s="1"/>
  <c r="G166" i="1"/>
  <c r="F166" i="1"/>
  <c r="F165" i="1"/>
  <c r="G164" i="1"/>
  <c r="E164" i="1"/>
  <c r="D164" i="1"/>
  <c r="G163" i="1"/>
  <c r="F163" i="1"/>
  <c r="F164" i="1" s="1"/>
  <c r="F162" i="1"/>
  <c r="G162" i="1" s="1"/>
  <c r="E162" i="1"/>
  <c r="E160" i="1" s="1"/>
  <c r="D162" i="1"/>
  <c r="F161" i="1"/>
  <c r="G161" i="1" s="1"/>
  <c r="D160" i="1"/>
  <c r="E159" i="1"/>
  <c r="D159" i="1"/>
  <c r="G158" i="1"/>
  <c r="F158" i="1"/>
  <c r="F157" i="1"/>
  <c r="G157" i="1" s="1"/>
  <c r="G156" i="1"/>
  <c r="F156" i="1"/>
  <c r="F155" i="1"/>
  <c r="G155" i="1" s="1"/>
  <c r="E154" i="1"/>
  <c r="D154" i="1"/>
  <c r="D150" i="1" s="1"/>
  <c r="G153" i="1"/>
  <c r="F153" i="1"/>
  <c r="F154" i="1" s="1"/>
  <c r="G154" i="1" s="1"/>
  <c r="E152" i="1"/>
  <c r="E150" i="1" s="1"/>
  <c r="D152" i="1"/>
  <c r="F151" i="1"/>
  <c r="E149" i="1"/>
  <c r="D149" i="1"/>
  <c r="G148" i="1"/>
  <c r="F148" i="1"/>
  <c r="F147" i="1"/>
  <c r="G147" i="1" s="1"/>
  <c r="F146" i="1"/>
  <c r="E146" i="1"/>
  <c r="D146" i="1"/>
  <c r="G146" i="1" s="1"/>
  <c r="G145" i="1"/>
  <c r="F145" i="1"/>
  <c r="E144" i="1"/>
  <c r="E142" i="1" s="1"/>
  <c r="D144" i="1"/>
  <c r="F143" i="1"/>
  <c r="D142" i="1"/>
  <c r="F141" i="1"/>
  <c r="E141" i="1"/>
  <c r="D141" i="1"/>
  <c r="G141" i="1" s="1"/>
  <c r="G140" i="1"/>
  <c r="F140" i="1"/>
  <c r="F139" i="1"/>
  <c r="G139" i="1" s="1"/>
  <c r="E139" i="1"/>
  <c r="D139" i="1"/>
  <c r="F138" i="1"/>
  <c r="G138" i="1" s="1"/>
  <c r="G137" i="1"/>
  <c r="F137" i="1"/>
  <c r="E136" i="1"/>
  <c r="D136" i="1"/>
  <c r="F135" i="1"/>
  <c r="G135" i="1" s="1"/>
  <c r="E134" i="1"/>
  <c r="D134" i="1"/>
  <c r="G133" i="1"/>
  <c r="F133" i="1"/>
  <c r="F134" i="1" s="1"/>
  <c r="G134" i="1" s="1"/>
  <c r="E132" i="1"/>
  <c r="E130" i="1" s="1"/>
  <c r="D132" i="1"/>
  <c r="F131" i="1"/>
  <c r="G131" i="1" s="1"/>
  <c r="D130" i="1"/>
  <c r="E129" i="1"/>
  <c r="D129" i="1"/>
  <c r="G129" i="1" s="1"/>
  <c r="G128" i="1"/>
  <c r="F128" i="1"/>
  <c r="F129" i="1" s="1"/>
  <c r="E127" i="1"/>
  <c r="D127" i="1"/>
  <c r="F126" i="1"/>
  <c r="G126" i="1" s="1"/>
  <c r="F125" i="1"/>
  <c r="G125" i="1" s="1"/>
  <c r="E124" i="1"/>
  <c r="D124" i="1"/>
  <c r="F123" i="1"/>
  <c r="G123" i="1" s="1"/>
  <c r="G122" i="1"/>
  <c r="F122" i="1"/>
  <c r="E122" i="1"/>
  <c r="D122" i="1"/>
  <c r="D119" i="1" s="1"/>
  <c r="G121" i="1"/>
  <c r="F121" i="1"/>
  <c r="F120" i="1"/>
  <c r="G120" i="1" s="1"/>
  <c r="E118" i="1"/>
  <c r="D118" i="1"/>
  <c r="F117" i="1"/>
  <c r="F118" i="1" s="1"/>
  <c r="G118" i="1" s="1"/>
  <c r="F116" i="1"/>
  <c r="G116" i="1" s="1"/>
  <c r="E116" i="1"/>
  <c r="D116" i="1"/>
  <c r="F115" i="1"/>
  <c r="G115" i="1" s="1"/>
  <c r="G114" i="1"/>
  <c r="F114" i="1"/>
  <c r="E113" i="1"/>
  <c r="D113" i="1"/>
  <c r="D108" i="1" s="1"/>
  <c r="F112" i="1"/>
  <c r="G112" i="1" s="1"/>
  <c r="F111" i="1"/>
  <c r="G111" i="1" s="1"/>
  <c r="E110" i="1"/>
  <c r="E108" i="1" s="1"/>
  <c r="D110" i="1"/>
  <c r="F109" i="1"/>
  <c r="G109" i="1" s="1"/>
  <c r="E107" i="1"/>
  <c r="D107" i="1"/>
  <c r="D100" i="1" s="1"/>
  <c r="G106" i="1"/>
  <c r="F106" i="1"/>
  <c r="F107" i="1" s="1"/>
  <c r="G107" i="1" s="1"/>
  <c r="E105" i="1"/>
  <c r="D105" i="1"/>
  <c r="F104" i="1"/>
  <c r="F105" i="1" s="1"/>
  <c r="G105" i="1" s="1"/>
  <c r="G103" i="1"/>
  <c r="F103" i="1"/>
  <c r="E102" i="1"/>
  <c r="E100" i="1" s="1"/>
  <c r="D102" i="1"/>
  <c r="F101" i="1"/>
  <c r="F102" i="1" s="1"/>
  <c r="G102" i="1" s="1"/>
  <c r="E99" i="1"/>
  <c r="D99" i="1"/>
  <c r="G98" i="1"/>
  <c r="F98" i="1"/>
  <c r="F99" i="1" s="1"/>
  <c r="G99" i="1" s="1"/>
  <c r="E97" i="1"/>
  <c r="D97" i="1"/>
  <c r="F96" i="1"/>
  <c r="F97" i="1" s="1"/>
  <c r="G97" i="1" s="1"/>
  <c r="E95" i="1"/>
  <c r="D95" i="1"/>
  <c r="G94" i="1"/>
  <c r="F94" i="1"/>
  <c r="F93" i="1"/>
  <c r="G93" i="1" s="1"/>
  <c r="G92" i="1"/>
  <c r="F92" i="1"/>
  <c r="E92" i="1"/>
  <c r="D92" i="1"/>
  <c r="D90" i="1" s="1"/>
  <c r="G91" i="1"/>
  <c r="F91" i="1"/>
  <c r="E90" i="1"/>
  <c r="E89" i="1"/>
  <c r="D89" i="1"/>
  <c r="F88" i="1"/>
  <c r="F89" i="1" s="1"/>
  <c r="G89" i="1" s="1"/>
  <c r="E87" i="1"/>
  <c r="D87" i="1"/>
  <c r="G86" i="1"/>
  <c r="F86" i="1"/>
  <c r="F85" i="1"/>
  <c r="G85" i="1" s="1"/>
  <c r="G84" i="1"/>
  <c r="F84" i="1"/>
  <c r="E84" i="1"/>
  <c r="D84" i="1"/>
  <c r="D82" i="1" s="1"/>
  <c r="G83" i="1"/>
  <c r="F83" i="1"/>
  <c r="E82" i="1"/>
  <c r="E81" i="1"/>
  <c r="D81" i="1"/>
  <c r="F80" i="1"/>
  <c r="F81" i="1" s="1"/>
  <c r="G81" i="1" s="1"/>
  <c r="G79" i="1"/>
  <c r="F79" i="1"/>
  <c r="E79" i="1"/>
  <c r="D79" i="1"/>
  <c r="G78" i="1"/>
  <c r="F78" i="1"/>
  <c r="F77" i="1"/>
  <c r="G77" i="1" s="1"/>
  <c r="E77" i="1"/>
  <c r="E67" i="1" s="1"/>
  <c r="D77" i="1"/>
  <c r="F76" i="1"/>
  <c r="G76" i="1" s="1"/>
  <c r="E75" i="1"/>
  <c r="D75" i="1"/>
  <c r="G74" i="1"/>
  <c r="F74" i="1"/>
  <c r="F75" i="1" s="1"/>
  <c r="G75" i="1" s="1"/>
  <c r="E73" i="1"/>
  <c r="D73" i="1"/>
  <c r="F72" i="1"/>
  <c r="F73" i="1" s="1"/>
  <c r="G73" i="1" s="1"/>
  <c r="E71" i="1"/>
  <c r="D71" i="1"/>
  <c r="D67" i="1" s="1"/>
  <c r="G70" i="1"/>
  <c r="F70" i="1"/>
  <c r="F69" i="1"/>
  <c r="G68" i="1"/>
  <c r="F68" i="1"/>
  <c r="F71" i="1" s="1"/>
  <c r="G71" i="1" s="1"/>
  <c r="E66" i="1"/>
  <c r="D66" i="1"/>
  <c r="F65" i="1"/>
  <c r="G65" i="1" s="1"/>
  <c r="G64" i="1"/>
  <c r="F64" i="1"/>
  <c r="F63" i="1"/>
  <c r="G63" i="1" s="1"/>
  <c r="G62" i="1"/>
  <c r="F62" i="1"/>
  <c r="F61" i="1"/>
  <c r="G61" i="1" s="1"/>
  <c r="G60" i="1"/>
  <c r="F60" i="1"/>
  <c r="F59" i="1"/>
  <c r="F66" i="1" s="1"/>
  <c r="G66" i="1" s="1"/>
  <c r="G58" i="1"/>
  <c r="F58" i="1"/>
  <c r="E57" i="1"/>
  <c r="D57" i="1"/>
  <c r="F56" i="1"/>
  <c r="G56" i="1" s="1"/>
  <c r="G55" i="1"/>
  <c r="F55" i="1"/>
  <c r="F54" i="1"/>
  <c r="G54" i="1" s="1"/>
  <c r="G53" i="1"/>
  <c r="F53" i="1"/>
  <c r="F52" i="1"/>
  <c r="F57" i="1" s="1"/>
  <c r="G57" i="1" s="1"/>
  <c r="G51" i="1"/>
  <c r="F51" i="1"/>
  <c r="E50" i="1"/>
  <c r="D50" i="1"/>
  <c r="F49" i="1"/>
  <c r="G49" i="1" s="1"/>
  <c r="G48" i="1"/>
  <c r="F48" i="1"/>
  <c r="F47" i="1"/>
  <c r="G47" i="1" s="1"/>
  <c r="G46" i="1"/>
  <c r="F46" i="1"/>
  <c r="F45" i="1"/>
  <c r="F50" i="1" s="1"/>
  <c r="G50" i="1" s="1"/>
  <c r="E44" i="1"/>
  <c r="D44" i="1"/>
  <c r="G43" i="1"/>
  <c r="F43" i="1"/>
  <c r="F42" i="1"/>
  <c r="G42" i="1" s="1"/>
  <c r="G41" i="1"/>
  <c r="F41" i="1"/>
  <c r="F40" i="1"/>
  <c r="G40" i="1" s="1"/>
  <c r="E39" i="1"/>
  <c r="D39" i="1"/>
  <c r="G38" i="1"/>
  <c r="F38" i="1"/>
  <c r="F37" i="1"/>
  <c r="G37" i="1" s="1"/>
  <c r="E36" i="1"/>
  <c r="D36" i="1"/>
  <c r="G35" i="1"/>
  <c r="F35" i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36" i="1" s="1"/>
  <c r="G36" i="1" s="1"/>
  <c r="F28" i="1"/>
  <c r="G28" i="1" s="1"/>
  <c r="E28" i="1"/>
  <c r="D28" i="1"/>
  <c r="F27" i="1"/>
  <c r="G27" i="1" s="1"/>
  <c r="G26" i="1"/>
  <c r="F26" i="1"/>
  <c r="F25" i="1"/>
  <c r="G25" i="1" s="1"/>
  <c r="E24" i="1"/>
  <c r="D24" i="1"/>
  <c r="G23" i="1"/>
  <c r="F23" i="1"/>
  <c r="F22" i="1"/>
  <c r="G22" i="1" s="1"/>
  <c r="G21" i="1"/>
  <c r="F21" i="1"/>
  <c r="F20" i="1"/>
  <c r="G20" i="1" s="1"/>
  <c r="E19" i="1"/>
  <c r="D19" i="1"/>
  <c r="G18" i="1"/>
  <c r="F18" i="1"/>
  <c r="F17" i="1"/>
  <c r="G17" i="1" s="1"/>
  <c r="G16" i="1"/>
  <c r="F16" i="1"/>
  <c r="F19" i="1" s="1"/>
  <c r="G19" i="1" s="1"/>
  <c r="E15" i="1"/>
  <c r="E10" i="1" s="1"/>
  <c r="D15" i="1"/>
  <c r="D10" i="1" s="1"/>
  <c r="F14" i="1"/>
  <c r="G14" i="1" s="1"/>
  <c r="G13" i="1"/>
  <c r="F13" i="1"/>
  <c r="F12" i="1"/>
  <c r="G11" i="1"/>
  <c r="F11" i="1"/>
  <c r="F9" i="1"/>
  <c r="G9" i="1" s="1"/>
  <c r="E9" i="1"/>
  <c r="E7" i="1" s="1"/>
  <c r="D9" i="1"/>
  <c r="F8" i="1"/>
  <c r="G8" i="1" s="1"/>
  <c r="D7" i="1"/>
  <c r="F67" i="1" l="1"/>
  <c r="G67" i="1" s="1"/>
  <c r="F311" i="1"/>
  <c r="G311" i="1" s="1"/>
  <c r="F357" i="1"/>
  <c r="G357" i="1" s="1"/>
  <c r="G356" i="1"/>
  <c r="F24" i="1"/>
  <c r="G24" i="1" s="1"/>
  <c r="F44" i="1"/>
  <c r="G44" i="1" s="1"/>
  <c r="F87" i="1"/>
  <c r="F95" i="1"/>
  <c r="F100" i="1"/>
  <c r="G100" i="1" s="1"/>
  <c r="F108" i="1"/>
  <c r="G108" i="1" s="1"/>
  <c r="F136" i="1"/>
  <c r="G136" i="1" s="1"/>
  <c r="D236" i="1"/>
  <c r="D397" i="1" s="1"/>
  <c r="G340" i="1"/>
  <c r="G365" i="1"/>
  <c r="D363" i="1"/>
  <c r="F211" i="1"/>
  <c r="G211" i="1" s="1"/>
  <c r="G206" i="1"/>
  <c r="F181" i="1"/>
  <c r="G181" i="1" s="1"/>
  <c r="G177" i="1"/>
  <c r="G12" i="1"/>
  <c r="G45" i="1"/>
  <c r="G52" i="1"/>
  <c r="G59" i="1"/>
  <c r="G69" i="1"/>
  <c r="G72" i="1"/>
  <c r="G80" i="1"/>
  <c r="G88" i="1"/>
  <c r="G96" i="1"/>
  <c r="G101" i="1"/>
  <c r="G104" i="1"/>
  <c r="F113" i="1"/>
  <c r="G113" i="1" s="1"/>
  <c r="G117" i="1"/>
  <c r="F127" i="1"/>
  <c r="G127" i="1" s="1"/>
  <c r="G165" i="1"/>
  <c r="F171" i="1"/>
  <c r="G171" i="1" s="1"/>
  <c r="F196" i="1"/>
  <c r="G196" i="1" s="1"/>
  <c r="G195" i="1"/>
  <c r="F235" i="1"/>
  <c r="G235" i="1" s="1"/>
  <c r="G230" i="1"/>
  <c r="F240" i="1"/>
  <c r="G240" i="1" s="1"/>
  <c r="G239" i="1"/>
  <c r="F304" i="1"/>
  <c r="G304" i="1" s="1"/>
  <c r="G306" i="1"/>
  <c r="G313" i="1"/>
  <c r="F377" i="1"/>
  <c r="G377" i="1" s="1"/>
  <c r="G376" i="1"/>
  <c r="F375" i="1"/>
  <c r="G375" i="1" s="1"/>
  <c r="F15" i="1"/>
  <c r="G15" i="1" s="1"/>
  <c r="F7" i="1"/>
  <c r="F39" i="1"/>
  <c r="G39" i="1" s="1"/>
  <c r="E119" i="1"/>
  <c r="F184" i="1"/>
  <c r="G184" i="1" s="1"/>
  <c r="G183" i="1"/>
  <c r="F182" i="1"/>
  <c r="G182" i="1" s="1"/>
  <c r="G186" i="1"/>
  <c r="G251" i="1"/>
  <c r="G314" i="1"/>
  <c r="F316" i="1"/>
  <c r="G316" i="1" s="1"/>
  <c r="G323" i="1"/>
  <c r="F322" i="1"/>
  <c r="G322" i="1" s="1"/>
  <c r="F362" i="1"/>
  <c r="G362" i="1" s="1"/>
  <c r="F216" i="1"/>
  <c r="G216" i="1" s="1"/>
  <c r="G215" i="1"/>
  <c r="E201" i="1"/>
  <c r="E397" i="1" s="1"/>
  <c r="F110" i="1"/>
  <c r="G110" i="1" s="1"/>
  <c r="F124" i="1"/>
  <c r="F263" i="1"/>
  <c r="G263" i="1" s="1"/>
  <c r="G259" i="1"/>
  <c r="G335" i="1"/>
  <c r="F338" i="1"/>
  <c r="G338" i="1" s="1"/>
  <c r="G337" i="1"/>
  <c r="F321" i="1"/>
  <c r="G321" i="1" s="1"/>
  <c r="G317" i="1"/>
  <c r="F374" i="1"/>
  <c r="G374" i="1" s="1"/>
  <c r="G370" i="1"/>
  <c r="F369" i="1"/>
  <c r="G369" i="1" s="1"/>
  <c r="F223" i="1"/>
  <c r="G223" i="1" s="1"/>
  <c r="G218" i="1"/>
  <c r="F228" i="1"/>
  <c r="G228" i="1" s="1"/>
  <c r="G227" i="1"/>
  <c r="F266" i="1"/>
  <c r="G266" i="1" s="1"/>
  <c r="G265" i="1"/>
  <c r="F264" i="1"/>
  <c r="G264" i="1" s="1"/>
  <c r="F298" i="1"/>
  <c r="G298" i="1" s="1"/>
  <c r="G297" i="1"/>
  <c r="F249" i="1"/>
  <c r="G249" i="1" s="1"/>
  <c r="G248" i="1"/>
  <c r="F132" i="1"/>
  <c r="F144" i="1"/>
  <c r="G144" i="1" s="1"/>
  <c r="G143" i="1"/>
  <c r="F142" i="1"/>
  <c r="G142" i="1" s="1"/>
  <c r="F152" i="1"/>
  <c r="G152" i="1" s="1"/>
  <c r="G151" i="1"/>
  <c r="F256" i="1"/>
  <c r="G256" i="1" s="1"/>
  <c r="G286" i="1"/>
  <c r="F352" i="1"/>
  <c r="G352" i="1" s="1"/>
  <c r="G351" i="1"/>
  <c r="G393" i="1"/>
  <c r="F159" i="1"/>
  <c r="G159" i="1" s="1"/>
  <c r="F273" i="1"/>
  <c r="G273" i="1" s="1"/>
  <c r="F345" i="1"/>
  <c r="G345" i="1" s="1"/>
  <c r="F384" i="1"/>
  <c r="G384" i="1" s="1"/>
  <c r="F149" i="1"/>
  <c r="G149" i="1" s="1"/>
  <c r="F160" i="1"/>
  <c r="G160" i="1" s="1"/>
  <c r="F172" i="1"/>
  <c r="G172" i="1" s="1"/>
  <c r="F193" i="1"/>
  <c r="G193" i="1" s="1"/>
  <c r="F274" i="1"/>
  <c r="G274" i="1" s="1"/>
  <c r="F329" i="1"/>
  <c r="G329" i="1" s="1"/>
  <c r="F368" i="1"/>
  <c r="F385" i="1"/>
  <c r="G385" i="1" s="1"/>
  <c r="F396" i="1"/>
  <c r="G396" i="1" s="1"/>
  <c r="F255" i="1"/>
  <c r="G255" i="1" s="1"/>
  <c r="F293" i="1"/>
  <c r="G293" i="1" s="1"/>
  <c r="F310" i="1"/>
  <c r="G310" i="1" s="1"/>
  <c r="F391" i="1" l="1"/>
  <c r="G391" i="1" s="1"/>
  <c r="F224" i="1"/>
  <c r="G224" i="1" s="1"/>
  <c r="F363" i="1"/>
  <c r="G363" i="1" s="1"/>
  <c r="G368" i="1"/>
  <c r="F346" i="1"/>
  <c r="G346" i="1" s="1"/>
  <c r="F353" i="1"/>
  <c r="G353" i="1" s="1"/>
  <c r="F194" i="1"/>
  <c r="G194" i="1" s="1"/>
  <c r="F90" i="1"/>
  <c r="G90" i="1" s="1"/>
  <c r="G95" i="1"/>
  <c r="F236" i="1"/>
  <c r="G236" i="1" s="1"/>
  <c r="F284" i="1"/>
  <c r="G284" i="1" s="1"/>
  <c r="G132" i="1"/>
  <c r="F130" i="1"/>
  <c r="G130" i="1" s="1"/>
  <c r="G124" i="1"/>
  <c r="F119" i="1"/>
  <c r="G119" i="1" s="1"/>
  <c r="G87" i="1"/>
  <c r="F82" i="1"/>
  <c r="G82" i="1" s="1"/>
  <c r="F212" i="1"/>
  <c r="G212" i="1" s="1"/>
  <c r="F247" i="1"/>
  <c r="G247" i="1" s="1"/>
  <c r="F294" i="1"/>
  <c r="G294" i="1" s="1"/>
  <c r="F201" i="1"/>
  <c r="G201" i="1" s="1"/>
  <c r="F150" i="1"/>
  <c r="G150" i="1" s="1"/>
  <c r="F336" i="1"/>
  <c r="G336" i="1" s="1"/>
  <c r="F397" i="1"/>
  <c r="G397" i="1" s="1"/>
  <c r="G7" i="1"/>
  <c r="F10" i="1"/>
  <c r="G10" i="1" s="1"/>
</calcChain>
</file>

<file path=xl/sharedStrings.xml><?xml version="1.0" encoding="utf-8"?>
<sst xmlns="http://schemas.openxmlformats.org/spreadsheetml/2006/main" count="572" uniqueCount="108">
  <si>
    <t>2026 metų Tauragės rajono savivaldybės biudžeto išlaidos pagal programas (palyginti su patvirtintu 2025 metų planu) tūkst. Eur.</t>
  </si>
  <si>
    <t xml:space="preserve">Asignavimų valdytojas </t>
  </si>
  <si>
    <t>Programos kodas</t>
  </si>
  <si>
    <t>Šaltinis</t>
  </si>
  <si>
    <t>2025 m. planas (sąmata be patikslinimų)</t>
  </si>
  <si>
    <t>2026 m. projektas</t>
  </si>
  <si>
    <t>Padidėjimas/sumažėjimas</t>
  </si>
  <si>
    <t>Padidėjimas/sumažėjimas proc.</t>
  </si>
  <si>
    <t>Tauragės r. savivaldybės kontrolės ir audito tarnyba</t>
  </si>
  <si>
    <t>01-Savivaldybės valdymo programa</t>
  </si>
  <si>
    <t>B</t>
  </si>
  <si>
    <t xml:space="preserve">Viso pagal programą: </t>
  </si>
  <si>
    <t>Tauragės r. savivaldybės administracija</t>
  </si>
  <si>
    <t>D</t>
  </si>
  <si>
    <t>ES</t>
  </si>
  <si>
    <t>V</t>
  </si>
  <si>
    <t>02-Saugesnio miesto programa</t>
  </si>
  <si>
    <t>03-Aplinkos apsaugos programa</t>
  </si>
  <si>
    <t>C</t>
  </si>
  <si>
    <t>G</t>
  </si>
  <si>
    <t>04-Verslo, turizmo ir žemės reikalų plėtros programa</t>
  </si>
  <si>
    <t>05-Urbanistinės plėtros ir viešosios infrastruktūros gerinimo p</t>
  </si>
  <si>
    <t>A</t>
  </si>
  <si>
    <t>BŽ</t>
  </si>
  <si>
    <t>T</t>
  </si>
  <si>
    <t>06-Būsto plėtros ir turto valdymo programa</t>
  </si>
  <si>
    <t>S</t>
  </si>
  <si>
    <t>07-Sveikatos apsaugos programa</t>
  </si>
  <si>
    <t>08-Kultūros ir sporto ugdymo programa</t>
  </si>
  <si>
    <t>I</t>
  </si>
  <si>
    <t>09-Ugdymo kokybės ir mokymosi aplinkos užtikrinimo programa</t>
  </si>
  <si>
    <t>K</t>
  </si>
  <si>
    <t>10-Socialinės paramos įgyvendinimo programa</t>
  </si>
  <si>
    <t>BKT</t>
  </si>
  <si>
    <t>Tauragės r. sav. administracijos Tauragės miesto seniūnija</t>
  </si>
  <si>
    <t>05-Urbanistinės plėtros ir viešosios infrastruktūros gerinimo programa</t>
  </si>
  <si>
    <t>Tauragės r. sav. administracijos Batakių seniūnija</t>
  </si>
  <si>
    <t>Tauragės r. sav. administracijos Gaurės seniūnija</t>
  </si>
  <si>
    <t>Tauragės r. sav. administracijos Lauksargių seniūnija</t>
  </si>
  <si>
    <t>Tauragės r. sav. administracijos Mažonų seniūnija</t>
  </si>
  <si>
    <t>Tauragės r. sav. administracijos Skaudvilės seniūnija</t>
  </si>
  <si>
    <t>Tauragės r. sav. administracijos Tauragės seniūnija</t>
  </si>
  <si>
    <t>Tauragės r. sav. administracijos Žygaičių seniūnija</t>
  </si>
  <si>
    <t>Tauragės "Versmės" gimnazija</t>
  </si>
  <si>
    <t>Tauragės r. Skaudvilės gimnazija</t>
  </si>
  <si>
    <t>Tauragės r. Žygaičių gimnazija</t>
  </si>
  <si>
    <t>Tauragės Žalgirių gimnazija</t>
  </si>
  <si>
    <t>Tauragės suaugusiųjų mokymo centras</t>
  </si>
  <si>
    <t>Tauragės "Aušros" progimnazija</t>
  </si>
  <si>
    <t>Tauragės Jovarų pagrindinė mokykla</t>
  </si>
  <si>
    <t>Tauragės Martyno Mažvydo progimnazija</t>
  </si>
  <si>
    <t>Tauragės "Šaltinio" progimnazija</t>
  </si>
  <si>
    <t>Tauragės Tarailių progimnazija</t>
  </si>
  <si>
    <t>Tauragės švietimo centras</t>
  </si>
  <si>
    <t>Tauragės lopšelis-darželis "Ąžuoliukas"</t>
  </si>
  <si>
    <t>Tauragės šeimos gerovės centras</t>
  </si>
  <si>
    <t>Tauragės lopšelis-darželis "Pušelė"</t>
  </si>
  <si>
    <t>Tauragės lopšelis-darželis "Žvaigždutė"</t>
  </si>
  <si>
    <t>Tauragės r. sav. Birutės Baltrušaitytės viešoji biblioteka</t>
  </si>
  <si>
    <t>Tauragės sporto centras</t>
  </si>
  <si>
    <t>Tauragės rajono savivaldybės priešgaisrinė tarnyba</t>
  </si>
  <si>
    <t>Lauksargių globos namai</t>
  </si>
  <si>
    <t>Tauragės r. "Karšuvos" mokykla</t>
  </si>
  <si>
    <t>Tauragės rajono savivaldybės iždas</t>
  </si>
  <si>
    <t>Tauragės lopšelis-darželis "Kodėlčius"</t>
  </si>
  <si>
    <t>Tauragės krašto muziejus "Santaka"</t>
  </si>
  <si>
    <t>Tauragės rajono savivaldybės visuomenės sveikatos biuras</t>
  </si>
  <si>
    <t>Tauragės meno mokykla</t>
  </si>
  <si>
    <t>Tauragės kultūros centras</t>
  </si>
  <si>
    <t>Skaudvilės kultūros centras</t>
  </si>
  <si>
    <t>IŠ VISO:</t>
  </si>
  <si>
    <t>Programa</t>
  </si>
  <si>
    <t>Pavadinimas</t>
  </si>
  <si>
    <t>2025m. planas (sąmata be patikslinimų)</t>
  </si>
  <si>
    <t>01</t>
  </si>
  <si>
    <t>Savivaldybės valdymo programa</t>
  </si>
  <si>
    <t>02</t>
  </si>
  <si>
    <t>Saugesnio miesto programa</t>
  </si>
  <si>
    <t>03</t>
  </si>
  <si>
    <t>Aplinkos apsaugos programa</t>
  </si>
  <si>
    <t>04</t>
  </si>
  <si>
    <t>Verslo, turizmo ir žemės reikalų plėtros programa</t>
  </si>
  <si>
    <t>05</t>
  </si>
  <si>
    <t>Urbanistinės plėtros ir viešosios infrastruktūros gerinimo programa</t>
  </si>
  <si>
    <t>06</t>
  </si>
  <si>
    <t>Būsto plėtros ir turto valdymo programa</t>
  </si>
  <si>
    <t>07</t>
  </si>
  <si>
    <t>Sveikatos apsaugos programa</t>
  </si>
  <si>
    <t>08</t>
  </si>
  <si>
    <t>Kultūros ir sporto ugdymo programa</t>
  </si>
  <si>
    <t>09</t>
  </si>
  <si>
    <t>Ugdymo kokybės ir mokymosi aplinkos užtikrinimo programa</t>
  </si>
  <si>
    <t>10</t>
  </si>
  <si>
    <t>Socialinės paramos įgyvendinimo programa</t>
  </si>
  <si>
    <t>Finansavimo Šaltinis</t>
  </si>
  <si>
    <t>Skolintos lėšos</t>
  </si>
  <si>
    <t>Savarankiškoms funkcijoms atlikti (Savivaldybės biudžeto lėšos)</t>
  </si>
  <si>
    <t>Savarankiškoms funkcijoms atlikti (Ilgalaikio turto pardavimo lėšos)</t>
  </si>
  <si>
    <t>Savarankiškoms funkcijoms atlikti (Žemės pardavimo lėšos)</t>
  </si>
  <si>
    <t>Savarankiškoms funkcijoms atlikti (Vietinės rinkliavos už atliekų tvarkymą lėšos)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</si>
  <si>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</si>
  <si>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</si>
  <si>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</si>
  <si>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Valstybės investicijos programos lėšos</t>
  </si>
  <si>
    <t>Mokymo lėšos</t>
  </si>
  <si>
    <t>Surinktų pajamų už teikiamas paslaugas lėšos</t>
  </si>
  <si>
    <t>Specialios tikslinės dotacijos lėšos</t>
  </si>
  <si>
    <t>Europos Sąjungos ir kitos finansinės paramos lėšos (Projektams skirtos valstybės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</si>
</sst>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right" vertical="center" indent="1"/>
    </xf>
    <xf numFmtId="0" fontId="2" fillId="3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vertical="center"/>
    </xf>
    <xf numFmtId="164" fontId="2" fillId="5" borderId="8" xfId="0" applyNumberFormat="1" applyFont="1" applyFill="1" applyBorder="1" applyAlignment="1">
      <alignment horizontal="right" vertical="center" indent="1"/>
    </xf>
    <xf numFmtId="0" fontId="2" fillId="5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 indent="1"/>
    </xf>
    <xf numFmtId="164" fontId="2" fillId="0" borderId="10" xfId="0" applyNumberFormat="1" applyFont="1" applyBorder="1" applyAlignment="1">
      <alignment horizontal="right" vertical="center" indent="1"/>
    </xf>
    <xf numFmtId="164" fontId="1" fillId="0" borderId="15" xfId="0" applyNumberFormat="1" applyFont="1" applyBorder="1" applyAlignment="1">
      <alignment horizontal="right" vertical="center" indent="1"/>
    </xf>
    <xf numFmtId="164" fontId="1" fillId="0" borderId="18" xfId="0" applyNumberFormat="1" applyFont="1" applyBorder="1" applyAlignment="1">
      <alignment horizontal="right" vertical="center" indent="1"/>
    </xf>
    <xf numFmtId="0" fontId="4" fillId="0" borderId="24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left" vertical="center" wrapText="1"/>
    </xf>
    <xf numFmtId="0" fontId="4" fillId="0" borderId="22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Įprastas" xfId="0" builtinId="0"/>
    <cellStyle name="Įprastas 2 2" xfId="1" xr:uid="{D862285D-E015-44D1-90B8-C09D5A293CD3}"/>
  </cellStyles>
  <dxfs count="1"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F8D7-51C8-4CA9-9A01-BEF59D2DB495}">
  <sheetPr>
    <pageSetUpPr fitToPage="1"/>
  </sheetPr>
  <dimension ref="A1:G430"/>
  <sheetViews>
    <sheetView showZeros="0" tabSelected="1" workbookViewId="0">
      <pane ySplit="6" topLeftCell="A405" activePane="bottomLeft" state="frozen"/>
      <selection pane="bottomLeft" activeCell="M406" sqref="M406"/>
    </sheetView>
  </sheetViews>
  <sheetFormatPr defaultRowHeight="14.25" x14ac:dyDescent="0.25"/>
  <cols>
    <col min="1" max="1" width="25.7109375" style="2" customWidth="1"/>
    <col min="2" max="2" width="29.28515625" style="2" customWidth="1"/>
    <col min="3" max="3" width="8.140625" style="3" customWidth="1"/>
    <col min="4" max="4" width="22" style="4" customWidth="1"/>
    <col min="5" max="5" width="23.85546875" style="4" customWidth="1"/>
    <col min="6" max="6" width="15.85546875" style="4" customWidth="1"/>
    <col min="7" max="7" width="13.7109375" style="5" customWidth="1"/>
    <col min="8" max="256" width="9.140625" style="5"/>
    <col min="257" max="257" width="25.7109375" style="5" customWidth="1"/>
    <col min="258" max="258" width="29.28515625" style="5" customWidth="1"/>
    <col min="259" max="259" width="8.140625" style="5" customWidth="1"/>
    <col min="260" max="260" width="22" style="5" customWidth="1"/>
    <col min="261" max="261" width="23.85546875" style="5" customWidth="1"/>
    <col min="262" max="262" width="15.85546875" style="5" customWidth="1"/>
    <col min="263" max="263" width="13.7109375" style="5" customWidth="1"/>
    <col min="264" max="512" width="9.140625" style="5"/>
    <col min="513" max="513" width="25.7109375" style="5" customWidth="1"/>
    <col min="514" max="514" width="29.28515625" style="5" customWidth="1"/>
    <col min="515" max="515" width="8.140625" style="5" customWidth="1"/>
    <col min="516" max="516" width="22" style="5" customWidth="1"/>
    <col min="517" max="517" width="23.85546875" style="5" customWidth="1"/>
    <col min="518" max="518" width="15.85546875" style="5" customWidth="1"/>
    <col min="519" max="519" width="13.7109375" style="5" customWidth="1"/>
    <col min="520" max="768" width="9.140625" style="5"/>
    <col min="769" max="769" width="25.7109375" style="5" customWidth="1"/>
    <col min="770" max="770" width="29.28515625" style="5" customWidth="1"/>
    <col min="771" max="771" width="8.140625" style="5" customWidth="1"/>
    <col min="772" max="772" width="22" style="5" customWidth="1"/>
    <col min="773" max="773" width="23.85546875" style="5" customWidth="1"/>
    <col min="774" max="774" width="15.85546875" style="5" customWidth="1"/>
    <col min="775" max="775" width="13.7109375" style="5" customWidth="1"/>
    <col min="776" max="1024" width="9.140625" style="5"/>
    <col min="1025" max="1025" width="25.7109375" style="5" customWidth="1"/>
    <col min="1026" max="1026" width="29.28515625" style="5" customWidth="1"/>
    <col min="1027" max="1027" width="8.140625" style="5" customWidth="1"/>
    <col min="1028" max="1028" width="22" style="5" customWidth="1"/>
    <col min="1029" max="1029" width="23.85546875" style="5" customWidth="1"/>
    <col min="1030" max="1030" width="15.85546875" style="5" customWidth="1"/>
    <col min="1031" max="1031" width="13.7109375" style="5" customWidth="1"/>
    <col min="1032" max="1280" width="9.140625" style="5"/>
    <col min="1281" max="1281" width="25.7109375" style="5" customWidth="1"/>
    <col min="1282" max="1282" width="29.28515625" style="5" customWidth="1"/>
    <col min="1283" max="1283" width="8.140625" style="5" customWidth="1"/>
    <col min="1284" max="1284" width="22" style="5" customWidth="1"/>
    <col min="1285" max="1285" width="23.85546875" style="5" customWidth="1"/>
    <col min="1286" max="1286" width="15.85546875" style="5" customWidth="1"/>
    <col min="1287" max="1287" width="13.7109375" style="5" customWidth="1"/>
    <col min="1288" max="1536" width="9.140625" style="5"/>
    <col min="1537" max="1537" width="25.7109375" style="5" customWidth="1"/>
    <col min="1538" max="1538" width="29.28515625" style="5" customWidth="1"/>
    <col min="1539" max="1539" width="8.140625" style="5" customWidth="1"/>
    <col min="1540" max="1540" width="22" style="5" customWidth="1"/>
    <col min="1541" max="1541" width="23.85546875" style="5" customWidth="1"/>
    <col min="1542" max="1542" width="15.85546875" style="5" customWidth="1"/>
    <col min="1543" max="1543" width="13.7109375" style="5" customWidth="1"/>
    <col min="1544" max="1792" width="9.140625" style="5"/>
    <col min="1793" max="1793" width="25.7109375" style="5" customWidth="1"/>
    <col min="1794" max="1794" width="29.28515625" style="5" customWidth="1"/>
    <col min="1795" max="1795" width="8.140625" style="5" customWidth="1"/>
    <col min="1796" max="1796" width="22" style="5" customWidth="1"/>
    <col min="1797" max="1797" width="23.85546875" style="5" customWidth="1"/>
    <col min="1798" max="1798" width="15.85546875" style="5" customWidth="1"/>
    <col min="1799" max="1799" width="13.7109375" style="5" customWidth="1"/>
    <col min="1800" max="2048" width="9.140625" style="5"/>
    <col min="2049" max="2049" width="25.7109375" style="5" customWidth="1"/>
    <col min="2050" max="2050" width="29.28515625" style="5" customWidth="1"/>
    <col min="2051" max="2051" width="8.140625" style="5" customWidth="1"/>
    <col min="2052" max="2052" width="22" style="5" customWidth="1"/>
    <col min="2053" max="2053" width="23.85546875" style="5" customWidth="1"/>
    <col min="2054" max="2054" width="15.85546875" style="5" customWidth="1"/>
    <col min="2055" max="2055" width="13.7109375" style="5" customWidth="1"/>
    <col min="2056" max="2304" width="9.140625" style="5"/>
    <col min="2305" max="2305" width="25.7109375" style="5" customWidth="1"/>
    <col min="2306" max="2306" width="29.28515625" style="5" customWidth="1"/>
    <col min="2307" max="2307" width="8.140625" style="5" customWidth="1"/>
    <col min="2308" max="2308" width="22" style="5" customWidth="1"/>
    <col min="2309" max="2309" width="23.85546875" style="5" customWidth="1"/>
    <col min="2310" max="2310" width="15.85546875" style="5" customWidth="1"/>
    <col min="2311" max="2311" width="13.7109375" style="5" customWidth="1"/>
    <col min="2312" max="2560" width="9.140625" style="5"/>
    <col min="2561" max="2561" width="25.7109375" style="5" customWidth="1"/>
    <col min="2562" max="2562" width="29.28515625" style="5" customWidth="1"/>
    <col min="2563" max="2563" width="8.140625" style="5" customWidth="1"/>
    <col min="2564" max="2564" width="22" style="5" customWidth="1"/>
    <col min="2565" max="2565" width="23.85546875" style="5" customWidth="1"/>
    <col min="2566" max="2566" width="15.85546875" style="5" customWidth="1"/>
    <col min="2567" max="2567" width="13.7109375" style="5" customWidth="1"/>
    <col min="2568" max="2816" width="9.140625" style="5"/>
    <col min="2817" max="2817" width="25.7109375" style="5" customWidth="1"/>
    <col min="2818" max="2818" width="29.28515625" style="5" customWidth="1"/>
    <col min="2819" max="2819" width="8.140625" style="5" customWidth="1"/>
    <col min="2820" max="2820" width="22" style="5" customWidth="1"/>
    <col min="2821" max="2821" width="23.85546875" style="5" customWidth="1"/>
    <col min="2822" max="2822" width="15.85546875" style="5" customWidth="1"/>
    <col min="2823" max="2823" width="13.7109375" style="5" customWidth="1"/>
    <col min="2824" max="3072" width="9.140625" style="5"/>
    <col min="3073" max="3073" width="25.7109375" style="5" customWidth="1"/>
    <col min="3074" max="3074" width="29.28515625" style="5" customWidth="1"/>
    <col min="3075" max="3075" width="8.140625" style="5" customWidth="1"/>
    <col min="3076" max="3076" width="22" style="5" customWidth="1"/>
    <col min="3077" max="3077" width="23.85546875" style="5" customWidth="1"/>
    <col min="3078" max="3078" width="15.85546875" style="5" customWidth="1"/>
    <col min="3079" max="3079" width="13.7109375" style="5" customWidth="1"/>
    <col min="3080" max="3328" width="9.140625" style="5"/>
    <col min="3329" max="3329" width="25.7109375" style="5" customWidth="1"/>
    <col min="3330" max="3330" width="29.28515625" style="5" customWidth="1"/>
    <col min="3331" max="3331" width="8.140625" style="5" customWidth="1"/>
    <col min="3332" max="3332" width="22" style="5" customWidth="1"/>
    <col min="3333" max="3333" width="23.85546875" style="5" customWidth="1"/>
    <col min="3334" max="3334" width="15.85546875" style="5" customWidth="1"/>
    <col min="3335" max="3335" width="13.7109375" style="5" customWidth="1"/>
    <col min="3336" max="3584" width="9.140625" style="5"/>
    <col min="3585" max="3585" width="25.7109375" style="5" customWidth="1"/>
    <col min="3586" max="3586" width="29.28515625" style="5" customWidth="1"/>
    <col min="3587" max="3587" width="8.140625" style="5" customWidth="1"/>
    <col min="3588" max="3588" width="22" style="5" customWidth="1"/>
    <col min="3589" max="3589" width="23.85546875" style="5" customWidth="1"/>
    <col min="3590" max="3590" width="15.85546875" style="5" customWidth="1"/>
    <col min="3591" max="3591" width="13.7109375" style="5" customWidth="1"/>
    <col min="3592" max="3840" width="9.140625" style="5"/>
    <col min="3841" max="3841" width="25.7109375" style="5" customWidth="1"/>
    <col min="3842" max="3842" width="29.28515625" style="5" customWidth="1"/>
    <col min="3843" max="3843" width="8.140625" style="5" customWidth="1"/>
    <col min="3844" max="3844" width="22" style="5" customWidth="1"/>
    <col min="3845" max="3845" width="23.85546875" style="5" customWidth="1"/>
    <col min="3846" max="3846" width="15.85546875" style="5" customWidth="1"/>
    <col min="3847" max="3847" width="13.7109375" style="5" customWidth="1"/>
    <col min="3848" max="4096" width="9.140625" style="5"/>
    <col min="4097" max="4097" width="25.7109375" style="5" customWidth="1"/>
    <col min="4098" max="4098" width="29.28515625" style="5" customWidth="1"/>
    <col min="4099" max="4099" width="8.140625" style="5" customWidth="1"/>
    <col min="4100" max="4100" width="22" style="5" customWidth="1"/>
    <col min="4101" max="4101" width="23.85546875" style="5" customWidth="1"/>
    <col min="4102" max="4102" width="15.85546875" style="5" customWidth="1"/>
    <col min="4103" max="4103" width="13.7109375" style="5" customWidth="1"/>
    <col min="4104" max="4352" width="9.140625" style="5"/>
    <col min="4353" max="4353" width="25.7109375" style="5" customWidth="1"/>
    <col min="4354" max="4354" width="29.28515625" style="5" customWidth="1"/>
    <col min="4355" max="4355" width="8.140625" style="5" customWidth="1"/>
    <col min="4356" max="4356" width="22" style="5" customWidth="1"/>
    <col min="4357" max="4357" width="23.85546875" style="5" customWidth="1"/>
    <col min="4358" max="4358" width="15.85546875" style="5" customWidth="1"/>
    <col min="4359" max="4359" width="13.7109375" style="5" customWidth="1"/>
    <col min="4360" max="4608" width="9.140625" style="5"/>
    <col min="4609" max="4609" width="25.7109375" style="5" customWidth="1"/>
    <col min="4610" max="4610" width="29.28515625" style="5" customWidth="1"/>
    <col min="4611" max="4611" width="8.140625" style="5" customWidth="1"/>
    <col min="4612" max="4612" width="22" style="5" customWidth="1"/>
    <col min="4613" max="4613" width="23.85546875" style="5" customWidth="1"/>
    <col min="4614" max="4614" width="15.85546875" style="5" customWidth="1"/>
    <col min="4615" max="4615" width="13.7109375" style="5" customWidth="1"/>
    <col min="4616" max="4864" width="9.140625" style="5"/>
    <col min="4865" max="4865" width="25.7109375" style="5" customWidth="1"/>
    <col min="4866" max="4866" width="29.28515625" style="5" customWidth="1"/>
    <col min="4867" max="4867" width="8.140625" style="5" customWidth="1"/>
    <col min="4868" max="4868" width="22" style="5" customWidth="1"/>
    <col min="4869" max="4869" width="23.85546875" style="5" customWidth="1"/>
    <col min="4870" max="4870" width="15.85546875" style="5" customWidth="1"/>
    <col min="4871" max="4871" width="13.7109375" style="5" customWidth="1"/>
    <col min="4872" max="5120" width="9.140625" style="5"/>
    <col min="5121" max="5121" width="25.7109375" style="5" customWidth="1"/>
    <col min="5122" max="5122" width="29.28515625" style="5" customWidth="1"/>
    <col min="5123" max="5123" width="8.140625" style="5" customWidth="1"/>
    <col min="5124" max="5124" width="22" style="5" customWidth="1"/>
    <col min="5125" max="5125" width="23.85546875" style="5" customWidth="1"/>
    <col min="5126" max="5126" width="15.85546875" style="5" customWidth="1"/>
    <col min="5127" max="5127" width="13.7109375" style="5" customWidth="1"/>
    <col min="5128" max="5376" width="9.140625" style="5"/>
    <col min="5377" max="5377" width="25.7109375" style="5" customWidth="1"/>
    <col min="5378" max="5378" width="29.28515625" style="5" customWidth="1"/>
    <col min="5379" max="5379" width="8.140625" style="5" customWidth="1"/>
    <col min="5380" max="5380" width="22" style="5" customWidth="1"/>
    <col min="5381" max="5381" width="23.85546875" style="5" customWidth="1"/>
    <col min="5382" max="5382" width="15.85546875" style="5" customWidth="1"/>
    <col min="5383" max="5383" width="13.7109375" style="5" customWidth="1"/>
    <col min="5384" max="5632" width="9.140625" style="5"/>
    <col min="5633" max="5633" width="25.7109375" style="5" customWidth="1"/>
    <col min="5634" max="5634" width="29.28515625" style="5" customWidth="1"/>
    <col min="5635" max="5635" width="8.140625" style="5" customWidth="1"/>
    <col min="5636" max="5636" width="22" style="5" customWidth="1"/>
    <col min="5637" max="5637" width="23.85546875" style="5" customWidth="1"/>
    <col min="5638" max="5638" width="15.85546875" style="5" customWidth="1"/>
    <col min="5639" max="5639" width="13.7109375" style="5" customWidth="1"/>
    <col min="5640" max="5888" width="9.140625" style="5"/>
    <col min="5889" max="5889" width="25.7109375" style="5" customWidth="1"/>
    <col min="5890" max="5890" width="29.28515625" style="5" customWidth="1"/>
    <col min="5891" max="5891" width="8.140625" style="5" customWidth="1"/>
    <col min="5892" max="5892" width="22" style="5" customWidth="1"/>
    <col min="5893" max="5893" width="23.85546875" style="5" customWidth="1"/>
    <col min="5894" max="5894" width="15.85546875" style="5" customWidth="1"/>
    <col min="5895" max="5895" width="13.7109375" style="5" customWidth="1"/>
    <col min="5896" max="6144" width="9.140625" style="5"/>
    <col min="6145" max="6145" width="25.7109375" style="5" customWidth="1"/>
    <col min="6146" max="6146" width="29.28515625" style="5" customWidth="1"/>
    <col min="6147" max="6147" width="8.140625" style="5" customWidth="1"/>
    <col min="6148" max="6148" width="22" style="5" customWidth="1"/>
    <col min="6149" max="6149" width="23.85546875" style="5" customWidth="1"/>
    <col min="6150" max="6150" width="15.85546875" style="5" customWidth="1"/>
    <col min="6151" max="6151" width="13.7109375" style="5" customWidth="1"/>
    <col min="6152" max="6400" width="9.140625" style="5"/>
    <col min="6401" max="6401" width="25.7109375" style="5" customWidth="1"/>
    <col min="6402" max="6402" width="29.28515625" style="5" customWidth="1"/>
    <col min="6403" max="6403" width="8.140625" style="5" customWidth="1"/>
    <col min="6404" max="6404" width="22" style="5" customWidth="1"/>
    <col min="6405" max="6405" width="23.85546875" style="5" customWidth="1"/>
    <col min="6406" max="6406" width="15.85546875" style="5" customWidth="1"/>
    <col min="6407" max="6407" width="13.7109375" style="5" customWidth="1"/>
    <col min="6408" max="6656" width="9.140625" style="5"/>
    <col min="6657" max="6657" width="25.7109375" style="5" customWidth="1"/>
    <col min="6658" max="6658" width="29.28515625" style="5" customWidth="1"/>
    <col min="6659" max="6659" width="8.140625" style="5" customWidth="1"/>
    <col min="6660" max="6660" width="22" style="5" customWidth="1"/>
    <col min="6661" max="6661" width="23.85546875" style="5" customWidth="1"/>
    <col min="6662" max="6662" width="15.85546875" style="5" customWidth="1"/>
    <col min="6663" max="6663" width="13.7109375" style="5" customWidth="1"/>
    <col min="6664" max="6912" width="9.140625" style="5"/>
    <col min="6913" max="6913" width="25.7109375" style="5" customWidth="1"/>
    <col min="6914" max="6914" width="29.28515625" style="5" customWidth="1"/>
    <col min="6915" max="6915" width="8.140625" style="5" customWidth="1"/>
    <col min="6916" max="6916" width="22" style="5" customWidth="1"/>
    <col min="6917" max="6917" width="23.85546875" style="5" customWidth="1"/>
    <col min="6918" max="6918" width="15.85546875" style="5" customWidth="1"/>
    <col min="6919" max="6919" width="13.7109375" style="5" customWidth="1"/>
    <col min="6920" max="7168" width="9.140625" style="5"/>
    <col min="7169" max="7169" width="25.7109375" style="5" customWidth="1"/>
    <col min="7170" max="7170" width="29.28515625" style="5" customWidth="1"/>
    <col min="7171" max="7171" width="8.140625" style="5" customWidth="1"/>
    <col min="7172" max="7172" width="22" style="5" customWidth="1"/>
    <col min="7173" max="7173" width="23.85546875" style="5" customWidth="1"/>
    <col min="7174" max="7174" width="15.85546875" style="5" customWidth="1"/>
    <col min="7175" max="7175" width="13.7109375" style="5" customWidth="1"/>
    <col min="7176" max="7424" width="9.140625" style="5"/>
    <col min="7425" max="7425" width="25.7109375" style="5" customWidth="1"/>
    <col min="7426" max="7426" width="29.28515625" style="5" customWidth="1"/>
    <col min="7427" max="7427" width="8.140625" style="5" customWidth="1"/>
    <col min="7428" max="7428" width="22" style="5" customWidth="1"/>
    <col min="7429" max="7429" width="23.85546875" style="5" customWidth="1"/>
    <col min="7430" max="7430" width="15.85546875" style="5" customWidth="1"/>
    <col min="7431" max="7431" width="13.7109375" style="5" customWidth="1"/>
    <col min="7432" max="7680" width="9.140625" style="5"/>
    <col min="7681" max="7681" width="25.7109375" style="5" customWidth="1"/>
    <col min="7682" max="7682" width="29.28515625" style="5" customWidth="1"/>
    <col min="7683" max="7683" width="8.140625" style="5" customWidth="1"/>
    <col min="7684" max="7684" width="22" style="5" customWidth="1"/>
    <col min="7685" max="7685" width="23.85546875" style="5" customWidth="1"/>
    <col min="7686" max="7686" width="15.85546875" style="5" customWidth="1"/>
    <col min="7687" max="7687" width="13.7109375" style="5" customWidth="1"/>
    <col min="7688" max="7936" width="9.140625" style="5"/>
    <col min="7937" max="7937" width="25.7109375" style="5" customWidth="1"/>
    <col min="7938" max="7938" width="29.28515625" style="5" customWidth="1"/>
    <col min="7939" max="7939" width="8.140625" style="5" customWidth="1"/>
    <col min="7940" max="7940" width="22" style="5" customWidth="1"/>
    <col min="7941" max="7941" width="23.85546875" style="5" customWidth="1"/>
    <col min="7942" max="7942" width="15.85546875" style="5" customWidth="1"/>
    <col min="7943" max="7943" width="13.7109375" style="5" customWidth="1"/>
    <col min="7944" max="8192" width="9.140625" style="5"/>
    <col min="8193" max="8193" width="25.7109375" style="5" customWidth="1"/>
    <col min="8194" max="8194" width="29.28515625" style="5" customWidth="1"/>
    <col min="8195" max="8195" width="8.140625" style="5" customWidth="1"/>
    <col min="8196" max="8196" width="22" style="5" customWidth="1"/>
    <col min="8197" max="8197" width="23.85546875" style="5" customWidth="1"/>
    <col min="8198" max="8198" width="15.85546875" style="5" customWidth="1"/>
    <col min="8199" max="8199" width="13.7109375" style="5" customWidth="1"/>
    <col min="8200" max="8448" width="9.140625" style="5"/>
    <col min="8449" max="8449" width="25.7109375" style="5" customWidth="1"/>
    <col min="8450" max="8450" width="29.28515625" style="5" customWidth="1"/>
    <col min="8451" max="8451" width="8.140625" style="5" customWidth="1"/>
    <col min="8452" max="8452" width="22" style="5" customWidth="1"/>
    <col min="8453" max="8453" width="23.85546875" style="5" customWidth="1"/>
    <col min="8454" max="8454" width="15.85546875" style="5" customWidth="1"/>
    <col min="8455" max="8455" width="13.7109375" style="5" customWidth="1"/>
    <col min="8456" max="8704" width="9.140625" style="5"/>
    <col min="8705" max="8705" width="25.7109375" style="5" customWidth="1"/>
    <col min="8706" max="8706" width="29.28515625" style="5" customWidth="1"/>
    <col min="8707" max="8707" width="8.140625" style="5" customWidth="1"/>
    <col min="8708" max="8708" width="22" style="5" customWidth="1"/>
    <col min="8709" max="8709" width="23.85546875" style="5" customWidth="1"/>
    <col min="8710" max="8710" width="15.85546875" style="5" customWidth="1"/>
    <col min="8711" max="8711" width="13.7109375" style="5" customWidth="1"/>
    <col min="8712" max="8960" width="9.140625" style="5"/>
    <col min="8961" max="8961" width="25.7109375" style="5" customWidth="1"/>
    <col min="8962" max="8962" width="29.28515625" style="5" customWidth="1"/>
    <col min="8963" max="8963" width="8.140625" style="5" customWidth="1"/>
    <col min="8964" max="8964" width="22" style="5" customWidth="1"/>
    <col min="8965" max="8965" width="23.85546875" style="5" customWidth="1"/>
    <col min="8966" max="8966" width="15.85546875" style="5" customWidth="1"/>
    <col min="8967" max="8967" width="13.7109375" style="5" customWidth="1"/>
    <col min="8968" max="9216" width="9.140625" style="5"/>
    <col min="9217" max="9217" width="25.7109375" style="5" customWidth="1"/>
    <col min="9218" max="9218" width="29.28515625" style="5" customWidth="1"/>
    <col min="9219" max="9219" width="8.140625" style="5" customWidth="1"/>
    <col min="9220" max="9220" width="22" style="5" customWidth="1"/>
    <col min="9221" max="9221" width="23.85546875" style="5" customWidth="1"/>
    <col min="9222" max="9222" width="15.85546875" style="5" customWidth="1"/>
    <col min="9223" max="9223" width="13.7109375" style="5" customWidth="1"/>
    <col min="9224" max="9472" width="9.140625" style="5"/>
    <col min="9473" max="9473" width="25.7109375" style="5" customWidth="1"/>
    <col min="9474" max="9474" width="29.28515625" style="5" customWidth="1"/>
    <col min="9475" max="9475" width="8.140625" style="5" customWidth="1"/>
    <col min="9476" max="9476" width="22" style="5" customWidth="1"/>
    <col min="9477" max="9477" width="23.85546875" style="5" customWidth="1"/>
    <col min="9478" max="9478" width="15.85546875" style="5" customWidth="1"/>
    <col min="9479" max="9479" width="13.7109375" style="5" customWidth="1"/>
    <col min="9480" max="9728" width="9.140625" style="5"/>
    <col min="9729" max="9729" width="25.7109375" style="5" customWidth="1"/>
    <col min="9730" max="9730" width="29.28515625" style="5" customWidth="1"/>
    <col min="9731" max="9731" width="8.140625" style="5" customWidth="1"/>
    <col min="9732" max="9732" width="22" style="5" customWidth="1"/>
    <col min="9733" max="9733" width="23.85546875" style="5" customWidth="1"/>
    <col min="9734" max="9734" width="15.85546875" style="5" customWidth="1"/>
    <col min="9735" max="9735" width="13.7109375" style="5" customWidth="1"/>
    <col min="9736" max="9984" width="9.140625" style="5"/>
    <col min="9985" max="9985" width="25.7109375" style="5" customWidth="1"/>
    <col min="9986" max="9986" width="29.28515625" style="5" customWidth="1"/>
    <col min="9987" max="9987" width="8.140625" style="5" customWidth="1"/>
    <col min="9988" max="9988" width="22" style="5" customWidth="1"/>
    <col min="9989" max="9989" width="23.85546875" style="5" customWidth="1"/>
    <col min="9990" max="9990" width="15.85546875" style="5" customWidth="1"/>
    <col min="9991" max="9991" width="13.7109375" style="5" customWidth="1"/>
    <col min="9992" max="10240" width="9.140625" style="5"/>
    <col min="10241" max="10241" width="25.7109375" style="5" customWidth="1"/>
    <col min="10242" max="10242" width="29.28515625" style="5" customWidth="1"/>
    <col min="10243" max="10243" width="8.140625" style="5" customWidth="1"/>
    <col min="10244" max="10244" width="22" style="5" customWidth="1"/>
    <col min="10245" max="10245" width="23.85546875" style="5" customWidth="1"/>
    <col min="10246" max="10246" width="15.85546875" style="5" customWidth="1"/>
    <col min="10247" max="10247" width="13.7109375" style="5" customWidth="1"/>
    <col min="10248" max="10496" width="9.140625" style="5"/>
    <col min="10497" max="10497" width="25.7109375" style="5" customWidth="1"/>
    <col min="10498" max="10498" width="29.28515625" style="5" customWidth="1"/>
    <col min="10499" max="10499" width="8.140625" style="5" customWidth="1"/>
    <col min="10500" max="10500" width="22" style="5" customWidth="1"/>
    <col min="10501" max="10501" width="23.85546875" style="5" customWidth="1"/>
    <col min="10502" max="10502" width="15.85546875" style="5" customWidth="1"/>
    <col min="10503" max="10503" width="13.7109375" style="5" customWidth="1"/>
    <col min="10504" max="10752" width="9.140625" style="5"/>
    <col min="10753" max="10753" width="25.7109375" style="5" customWidth="1"/>
    <col min="10754" max="10754" width="29.28515625" style="5" customWidth="1"/>
    <col min="10755" max="10755" width="8.140625" style="5" customWidth="1"/>
    <col min="10756" max="10756" width="22" style="5" customWidth="1"/>
    <col min="10757" max="10757" width="23.85546875" style="5" customWidth="1"/>
    <col min="10758" max="10758" width="15.85546875" style="5" customWidth="1"/>
    <col min="10759" max="10759" width="13.7109375" style="5" customWidth="1"/>
    <col min="10760" max="11008" width="9.140625" style="5"/>
    <col min="11009" max="11009" width="25.7109375" style="5" customWidth="1"/>
    <col min="11010" max="11010" width="29.28515625" style="5" customWidth="1"/>
    <col min="11011" max="11011" width="8.140625" style="5" customWidth="1"/>
    <col min="11012" max="11012" width="22" style="5" customWidth="1"/>
    <col min="11013" max="11013" width="23.85546875" style="5" customWidth="1"/>
    <col min="11014" max="11014" width="15.85546875" style="5" customWidth="1"/>
    <col min="11015" max="11015" width="13.7109375" style="5" customWidth="1"/>
    <col min="11016" max="11264" width="9.140625" style="5"/>
    <col min="11265" max="11265" width="25.7109375" style="5" customWidth="1"/>
    <col min="11266" max="11266" width="29.28515625" style="5" customWidth="1"/>
    <col min="11267" max="11267" width="8.140625" style="5" customWidth="1"/>
    <col min="11268" max="11268" width="22" style="5" customWidth="1"/>
    <col min="11269" max="11269" width="23.85546875" style="5" customWidth="1"/>
    <col min="11270" max="11270" width="15.85546875" style="5" customWidth="1"/>
    <col min="11271" max="11271" width="13.7109375" style="5" customWidth="1"/>
    <col min="11272" max="11520" width="9.140625" style="5"/>
    <col min="11521" max="11521" width="25.7109375" style="5" customWidth="1"/>
    <col min="11522" max="11522" width="29.28515625" style="5" customWidth="1"/>
    <col min="11523" max="11523" width="8.140625" style="5" customWidth="1"/>
    <col min="11524" max="11524" width="22" style="5" customWidth="1"/>
    <col min="11525" max="11525" width="23.85546875" style="5" customWidth="1"/>
    <col min="11526" max="11526" width="15.85546875" style="5" customWidth="1"/>
    <col min="11527" max="11527" width="13.7109375" style="5" customWidth="1"/>
    <col min="11528" max="11776" width="9.140625" style="5"/>
    <col min="11777" max="11777" width="25.7109375" style="5" customWidth="1"/>
    <col min="11778" max="11778" width="29.28515625" style="5" customWidth="1"/>
    <col min="11779" max="11779" width="8.140625" style="5" customWidth="1"/>
    <col min="11780" max="11780" width="22" style="5" customWidth="1"/>
    <col min="11781" max="11781" width="23.85546875" style="5" customWidth="1"/>
    <col min="11782" max="11782" width="15.85546875" style="5" customWidth="1"/>
    <col min="11783" max="11783" width="13.7109375" style="5" customWidth="1"/>
    <col min="11784" max="12032" width="9.140625" style="5"/>
    <col min="12033" max="12033" width="25.7109375" style="5" customWidth="1"/>
    <col min="12034" max="12034" width="29.28515625" style="5" customWidth="1"/>
    <col min="12035" max="12035" width="8.140625" style="5" customWidth="1"/>
    <col min="12036" max="12036" width="22" style="5" customWidth="1"/>
    <col min="12037" max="12037" width="23.85546875" style="5" customWidth="1"/>
    <col min="12038" max="12038" width="15.85546875" style="5" customWidth="1"/>
    <col min="12039" max="12039" width="13.7109375" style="5" customWidth="1"/>
    <col min="12040" max="12288" width="9.140625" style="5"/>
    <col min="12289" max="12289" width="25.7109375" style="5" customWidth="1"/>
    <col min="12290" max="12290" width="29.28515625" style="5" customWidth="1"/>
    <col min="12291" max="12291" width="8.140625" style="5" customWidth="1"/>
    <col min="12292" max="12292" width="22" style="5" customWidth="1"/>
    <col min="12293" max="12293" width="23.85546875" style="5" customWidth="1"/>
    <col min="12294" max="12294" width="15.85546875" style="5" customWidth="1"/>
    <col min="12295" max="12295" width="13.7109375" style="5" customWidth="1"/>
    <col min="12296" max="12544" width="9.140625" style="5"/>
    <col min="12545" max="12545" width="25.7109375" style="5" customWidth="1"/>
    <col min="12546" max="12546" width="29.28515625" style="5" customWidth="1"/>
    <col min="12547" max="12547" width="8.140625" style="5" customWidth="1"/>
    <col min="12548" max="12548" width="22" style="5" customWidth="1"/>
    <col min="12549" max="12549" width="23.85546875" style="5" customWidth="1"/>
    <col min="12550" max="12550" width="15.85546875" style="5" customWidth="1"/>
    <col min="12551" max="12551" width="13.7109375" style="5" customWidth="1"/>
    <col min="12552" max="12800" width="9.140625" style="5"/>
    <col min="12801" max="12801" width="25.7109375" style="5" customWidth="1"/>
    <col min="12802" max="12802" width="29.28515625" style="5" customWidth="1"/>
    <col min="12803" max="12803" width="8.140625" style="5" customWidth="1"/>
    <col min="12804" max="12804" width="22" style="5" customWidth="1"/>
    <col min="12805" max="12805" width="23.85546875" style="5" customWidth="1"/>
    <col min="12806" max="12806" width="15.85546875" style="5" customWidth="1"/>
    <col min="12807" max="12807" width="13.7109375" style="5" customWidth="1"/>
    <col min="12808" max="13056" width="9.140625" style="5"/>
    <col min="13057" max="13057" width="25.7109375" style="5" customWidth="1"/>
    <col min="13058" max="13058" width="29.28515625" style="5" customWidth="1"/>
    <col min="13059" max="13059" width="8.140625" style="5" customWidth="1"/>
    <col min="13060" max="13060" width="22" style="5" customWidth="1"/>
    <col min="13061" max="13061" width="23.85546875" style="5" customWidth="1"/>
    <col min="13062" max="13062" width="15.85546875" style="5" customWidth="1"/>
    <col min="13063" max="13063" width="13.7109375" style="5" customWidth="1"/>
    <col min="13064" max="13312" width="9.140625" style="5"/>
    <col min="13313" max="13313" width="25.7109375" style="5" customWidth="1"/>
    <col min="13314" max="13314" width="29.28515625" style="5" customWidth="1"/>
    <col min="13315" max="13315" width="8.140625" style="5" customWidth="1"/>
    <col min="13316" max="13316" width="22" style="5" customWidth="1"/>
    <col min="13317" max="13317" width="23.85546875" style="5" customWidth="1"/>
    <col min="13318" max="13318" width="15.85546875" style="5" customWidth="1"/>
    <col min="13319" max="13319" width="13.7109375" style="5" customWidth="1"/>
    <col min="13320" max="13568" width="9.140625" style="5"/>
    <col min="13569" max="13569" width="25.7109375" style="5" customWidth="1"/>
    <col min="13570" max="13570" width="29.28515625" style="5" customWidth="1"/>
    <col min="13571" max="13571" width="8.140625" style="5" customWidth="1"/>
    <col min="13572" max="13572" width="22" style="5" customWidth="1"/>
    <col min="13573" max="13573" width="23.85546875" style="5" customWidth="1"/>
    <col min="13574" max="13574" width="15.85546875" style="5" customWidth="1"/>
    <col min="13575" max="13575" width="13.7109375" style="5" customWidth="1"/>
    <col min="13576" max="13824" width="9.140625" style="5"/>
    <col min="13825" max="13825" width="25.7109375" style="5" customWidth="1"/>
    <col min="13826" max="13826" width="29.28515625" style="5" customWidth="1"/>
    <col min="13827" max="13827" width="8.140625" style="5" customWidth="1"/>
    <col min="13828" max="13828" width="22" style="5" customWidth="1"/>
    <col min="13829" max="13829" width="23.85546875" style="5" customWidth="1"/>
    <col min="13830" max="13830" width="15.85546875" style="5" customWidth="1"/>
    <col min="13831" max="13831" width="13.7109375" style="5" customWidth="1"/>
    <col min="13832" max="14080" width="9.140625" style="5"/>
    <col min="14081" max="14081" width="25.7109375" style="5" customWidth="1"/>
    <col min="14082" max="14082" width="29.28515625" style="5" customWidth="1"/>
    <col min="14083" max="14083" width="8.140625" style="5" customWidth="1"/>
    <col min="14084" max="14084" width="22" style="5" customWidth="1"/>
    <col min="14085" max="14085" width="23.85546875" style="5" customWidth="1"/>
    <col min="14086" max="14086" width="15.85546875" style="5" customWidth="1"/>
    <col min="14087" max="14087" width="13.7109375" style="5" customWidth="1"/>
    <col min="14088" max="14336" width="9.140625" style="5"/>
    <col min="14337" max="14337" width="25.7109375" style="5" customWidth="1"/>
    <col min="14338" max="14338" width="29.28515625" style="5" customWidth="1"/>
    <col min="14339" max="14339" width="8.140625" style="5" customWidth="1"/>
    <col min="14340" max="14340" width="22" style="5" customWidth="1"/>
    <col min="14341" max="14341" width="23.85546875" style="5" customWidth="1"/>
    <col min="14342" max="14342" width="15.85546875" style="5" customWidth="1"/>
    <col min="14343" max="14343" width="13.7109375" style="5" customWidth="1"/>
    <col min="14344" max="14592" width="9.140625" style="5"/>
    <col min="14593" max="14593" width="25.7109375" style="5" customWidth="1"/>
    <col min="14594" max="14594" width="29.28515625" style="5" customWidth="1"/>
    <col min="14595" max="14595" width="8.140625" style="5" customWidth="1"/>
    <col min="14596" max="14596" width="22" style="5" customWidth="1"/>
    <col min="14597" max="14597" width="23.85546875" style="5" customWidth="1"/>
    <col min="14598" max="14598" width="15.85546875" style="5" customWidth="1"/>
    <col min="14599" max="14599" width="13.7109375" style="5" customWidth="1"/>
    <col min="14600" max="14848" width="9.140625" style="5"/>
    <col min="14849" max="14849" width="25.7109375" style="5" customWidth="1"/>
    <col min="14850" max="14850" width="29.28515625" style="5" customWidth="1"/>
    <col min="14851" max="14851" width="8.140625" style="5" customWidth="1"/>
    <col min="14852" max="14852" width="22" style="5" customWidth="1"/>
    <col min="14853" max="14853" width="23.85546875" style="5" customWidth="1"/>
    <col min="14854" max="14854" width="15.85546875" style="5" customWidth="1"/>
    <col min="14855" max="14855" width="13.7109375" style="5" customWidth="1"/>
    <col min="14856" max="15104" width="9.140625" style="5"/>
    <col min="15105" max="15105" width="25.7109375" style="5" customWidth="1"/>
    <col min="15106" max="15106" width="29.28515625" style="5" customWidth="1"/>
    <col min="15107" max="15107" width="8.140625" style="5" customWidth="1"/>
    <col min="15108" max="15108" width="22" style="5" customWidth="1"/>
    <col min="15109" max="15109" width="23.85546875" style="5" customWidth="1"/>
    <col min="15110" max="15110" width="15.85546875" style="5" customWidth="1"/>
    <col min="15111" max="15111" width="13.7109375" style="5" customWidth="1"/>
    <col min="15112" max="15360" width="9.140625" style="5"/>
    <col min="15361" max="15361" width="25.7109375" style="5" customWidth="1"/>
    <col min="15362" max="15362" width="29.28515625" style="5" customWidth="1"/>
    <col min="15363" max="15363" width="8.140625" style="5" customWidth="1"/>
    <col min="15364" max="15364" width="22" style="5" customWidth="1"/>
    <col min="15365" max="15365" width="23.85546875" style="5" customWidth="1"/>
    <col min="15366" max="15366" width="15.85546875" style="5" customWidth="1"/>
    <col min="15367" max="15367" width="13.7109375" style="5" customWidth="1"/>
    <col min="15368" max="15616" width="9.140625" style="5"/>
    <col min="15617" max="15617" width="25.7109375" style="5" customWidth="1"/>
    <col min="15618" max="15618" width="29.28515625" style="5" customWidth="1"/>
    <col min="15619" max="15619" width="8.140625" style="5" customWidth="1"/>
    <col min="15620" max="15620" width="22" style="5" customWidth="1"/>
    <col min="15621" max="15621" width="23.85546875" style="5" customWidth="1"/>
    <col min="15622" max="15622" width="15.85546875" style="5" customWidth="1"/>
    <col min="15623" max="15623" width="13.7109375" style="5" customWidth="1"/>
    <col min="15624" max="15872" width="9.140625" style="5"/>
    <col min="15873" max="15873" width="25.7109375" style="5" customWidth="1"/>
    <col min="15874" max="15874" width="29.28515625" style="5" customWidth="1"/>
    <col min="15875" max="15875" width="8.140625" style="5" customWidth="1"/>
    <col min="15876" max="15876" width="22" style="5" customWidth="1"/>
    <col min="15877" max="15877" width="23.85546875" style="5" customWidth="1"/>
    <col min="15878" max="15878" width="15.85546875" style="5" customWidth="1"/>
    <col min="15879" max="15879" width="13.7109375" style="5" customWidth="1"/>
    <col min="15880" max="16128" width="9.140625" style="5"/>
    <col min="16129" max="16129" width="25.7109375" style="5" customWidth="1"/>
    <col min="16130" max="16130" width="29.28515625" style="5" customWidth="1"/>
    <col min="16131" max="16131" width="8.140625" style="5" customWidth="1"/>
    <col min="16132" max="16132" width="22" style="5" customWidth="1"/>
    <col min="16133" max="16133" width="23.85546875" style="5" customWidth="1"/>
    <col min="16134" max="16134" width="15.85546875" style="5" customWidth="1"/>
    <col min="16135" max="16135" width="13.7109375" style="5" customWidth="1"/>
    <col min="16136" max="16384" width="9.140625" style="5"/>
  </cols>
  <sheetData>
    <row r="1" spans="1:7" ht="15" x14ac:dyDescent="0.25">
      <c r="A1" s="1"/>
    </row>
    <row r="3" spans="1:7" ht="30" customHeight="1" x14ac:dyDescent="0.25">
      <c r="A3" s="59" t="s">
        <v>0</v>
      </c>
      <c r="B3" s="59"/>
      <c r="C3" s="59"/>
      <c r="D3" s="59"/>
      <c r="E3" s="59"/>
      <c r="F3" s="59"/>
      <c r="G3" s="59"/>
    </row>
    <row r="4" spans="1:7" ht="15" thickBot="1" x14ac:dyDescent="0.3"/>
    <row r="5" spans="1:7" ht="45.75" thickBot="1" x14ac:dyDescent="0.3">
      <c r="A5" s="6" t="s">
        <v>1</v>
      </c>
      <c r="B5" s="7" t="s">
        <v>2</v>
      </c>
      <c r="C5" s="8" t="s">
        <v>3</v>
      </c>
      <c r="D5" s="6" t="s">
        <v>4</v>
      </c>
      <c r="E5" s="6" t="s">
        <v>5</v>
      </c>
      <c r="F5" s="6" t="s">
        <v>6</v>
      </c>
      <c r="G5" s="9" t="s">
        <v>7</v>
      </c>
    </row>
    <row r="6" spans="1:7" s="3" customFormat="1" x14ac:dyDescent="0.25">
      <c r="A6" s="10">
        <v>1</v>
      </c>
      <c r="B6" s="11">
        <v>2</v>
      </c>
      <c r="C6" s="12">
        <v>3</v>
      </c>
      <c r="D6" s="13">
        <v>4</v>
      </c>
      <c r="E6" s="13">
        <v>5</v>
      </c>
      <c r="F6" s="13">
        <v>6</v>
      </c>
      <c r="G6" s="14">
        <v>7</v>
      </c>
    </row>
    <row r="7" spans="1:7" s="3" customFormat="1" ht="28.5" x14ac:dyDescent="0.25">
      <c r="A7" s="15" t="s">
        <v>8</v>
      </c>
      <c r="B7" s="16"/>
      <c r="C7" s="17"/>
      <c r="D7" s="18">
        <f t="shared" ref="D7:F7" si="0">SUBTOTAL(9,D8:D9)</f>
        <v>144.6</v>
      </c>
      <c r="E7" s="18">
        <f t="shared" si="0"/>
        <v>151.9</v>
      </c>
      <c r="F7" s="18">
        <f t="shared" si="0"/>
        <v>7.3000000000000114</v>
      </c>
      <c r="G7" s="19">
        <f t="shared" ref="G7:G70" si="1">IF(OR(F7=0,D7=0)," ",ROUND(F7/D7*100,2))</f>
        <v>5.05</v>
      </c>
    </row>
    <row r="8" spans="1:7" s="3" customFormat="1" ht="28.5" x14ac:dyDescent="0.25">
      <c r="A8" s="20"/>
      <c r="B8" s="21" t="s">
        <v>9</v>
      </c>
      <c r="C8" s="22" t="s">
        <v>10</v>
      </c>
      <c r="D8" s="23">
        <v>144.6</v>
      </c>
      <c r="E8" s="23">
        <v>151.9</v>
      </c>
      <c r="F8" s="23">
        <f>+E8-D8</f>
        <v>7.3000000000000114</v>
      </c>
      <c r="G8" s="24">
        <f t="shared" si="1"/>
        <v>5.05</v>
      </c>
    </row>
    <row r="9" spans="1:7" s="3" customFormat="1" x14ac:dyDescent="0.25">
      <c r="A9" s="25"/>
      <c r="B9" s="26" t="s">
        <v>11</v>
      </c>
      <c r="C9" s="27"/>
      <c r="D9" s="28">
        <f t="shared" ref="D9:F9" si="2">SUBTOTAL(9,D8:D8)</f>
        <v>144.6</v>
      </c>
      <c r="E9" s="28">
        <f t="shared" si="2"/>
        <v>151.9</v>
      </c>
      <c r="F9" s="28">
        <f t="shared" si="2"/>
        <v>7.3000000000000114</v>
      </c>
      <c r="G9" s="29">
        <f t="shared" si="1"/>
        <v>5.05</v>
      </c>
    </row>
    <row r="10" spans="1:7" s="3" customFormat="1" ht="28.5" x14ac:dyDescent="0.25">
      <c r="A10" s="15" t="s">
        <v>12</v>
      </c>
      <c r="B10" s="16"/>
      <c r="C10" s="17"/>
      <c r="D10" s="18">
        <f t="shared" ref="D10:F10" si="3">SUBTOTAL(9,D11:D66)</f>
        <v>53878.6</v>
      </c>
      <c r="E10" s="18">
        <f t="shared" si="3"/>
        <v>58008.099999999991</v>
      </c>
      <c r="F10" s="18">
        <f t="shared" si="3"/>
        <v>4129.5</v>
      </c>
      <c r="G10" s="19">
        <f t="shared" si="1"/>
        <v>7.66</v>
      </c>
    </row>
    <row r="11" spans="1:7" s="3" customFormat="1" x14ac:dyDescent="0.25">
      <c r="A11" s="30"/>
      <c r="B11" s="56" t="s">
        <v>9</v>
      </c>
      <c r="C11" s="22" t="s">
        <v>10</v>
      </c>
      <c r="D11" s="23">
        <v>5357.6</v>
      </c>
      <c r="E11" s="23">
        <v>6254.8</v>
      </c>
      <c r="F11" s="23">
        <f>+E11-D11</f>
        <v>897.19999999999982</v>
      </c>
      <c r="G11" s="24">
        <f t="shared" si="1"/>
        <v>16.75</v>
      </c>
    </row>
    <row r="12" spans="1:7" s="3" customFormat="1" x14ac:dyDescent="0.25">
      <c r="A12" s="31"/>
      <c r="B12" s="57"/>
      <c r="C12" s="22" t="s">
        <v>13</v>
      </c>
      <c r="D12" s="23">
        <v>173.6</v>
      </c>
      <c r="E12" s="23">
        <v>179.8</v>
      </c>
      <c r="F12" s="23">
        <f>+E12-D12</f>
        <v>6.2000000000000171</v>
      </c>
      <c r="G12" s="24">
        <f t="shared" si="1"/>
        <v>3.57</v>
      </c>
    </row>
    <row r="13" spans="1:7" s="3" customFormat="1" x14ac:dyDescent="0.25">
      <c r="A13" s="31"/>
      <c r="B13" s="57"/>
      <c r="C13" s="22" t="s">
        <v>14</v>
      </c>
      <c r="D13" s="23">
        <v>94.7</v>
      </c>
      <c r="E13" s="23">
        <v>55.5</v>
      </c>
      <c r="F13" s="23">
        <f>+E13-D13</f>
        <v>-39.200000000000003</v>
      </c>
      <c r="G13" s="24">
        <f t="shared" si="1"/>
        <v>-41.39</v>
      </c>
    </row>
    <row r="14" spans="1:7" s="3" customFormat="1" x14ac:dyDescent="0.25">
      <c r="A14" s="31"/>
      <c r="B14" s="58"/>
      <c r="C14" s="22" t="s">
        <v>15</v>
      </c>
      <c r="D14" s="23">
        <v>16</v>
      </c>
      <c r="E14" s="23">
        <v>7.1</v>
      </c>
      <c r="F14" s="23">
        <f>+E14-D14</f>
        <v>-8.9</v>
      </c>
      <c r="G14" s="24">
        <f t="shared" si="1"/>
        <v>-55.63</v>
      </c>
    </row>
    <row r="15" spans="1:7" s="3" customFormat="1" x14ac:dyDescent="0.25">
      <c r="A15" s="31"/>
      <c r="B15" s="26" t="s">
        <v>11</v>
      </c>
      <c r="C15" s="27"/>
      <c r="D15" s="28">
        <f t="shared" ref="D15:F15" si="4">SUBTOTAL(9,D11:D14)</f>
        <v>5641.9000000000005</v>
      </c>
      <c r="E15" s="28">
        <f t="shared" si="4"/>
        <v>6497.2000000000007</v>
      </c>
      <c r="F15" s="28">
        <f t="shared" si="4"/>
        <v>855.29999999999984</v>
      </c>
      <c r="G15" s="29">
        <f t="shared" si="1"/>
        <v>15.16</v>
      </c>
    </row>
    <row r="16" spans="1:7" s="3" customFormat="1" x14ac:dyDescent="0.25">
      <c r="A16" s="31"/>
      <c r="B16" s="56" t="s">
        <v>16</v>
      </c>
      <c r="C16" s="22" t="s">
        <v>10</v>
      </c>
      <c r="D16" s="23">
        <v>428.9</v>
      </c>
      <c r="E16" s="23">
        <v>526.1</v>
      </c>
      <c r="F16" s="23">
        <f>+E16-D16</f>
        <v>97.200000000000045</v>
      </c>
      <c r="G16" s="24">
        <f t="shared" si="1"/>
        <v>22.66</v>
      </c>
    </row>
    <row r="17" spans="1:7" s="3" customFormat="1" x14ac:dyDescent="0.25">
      <c r="A17" s="31"/>
      <c r="B17" s="57"/>
      <c r="C17" s="22" t="s">
        <v>13</v>
      </c>
      <c r="D17" s="23">
        <v>75.8</v>
      </c>
      <c r="E17" s="23">
        <v>52</v>
      </c>
      <c r="F17" s="23">
        <f>+E17-D17</f>
        <v>-23.799999999999997</v>
      </c>
      <c r="G17" s="24">
        <f t="shared" si="1"/>
        <v>-31.4</v>
      </c>
    </row>
    <row r="18" spans="1:7" s="3" customFormat="1" x14ac:dyDescent="0.25">
      <c r="A18" s="31"/>
      <c r="B18" s="58"/>
      <c r="C18" s="22" t="s">
        <v>15</v>
      </c>
      <c r="D18" s="23">
        <v>80</v>
      </c>
      <c r="E18" s="23">
        <v>320</v>
      </c>
      <c r="F18" s="23">
        <f>+E18-D18</f>
        <v>240</v>
      </c>
      <c r="G18" s="24">
        <f t="shared" si="1"/>
        <v>300</v>
      </c>
    </row>
    <row r="19" spans="1:7" s="3" customFormat="1" x14ac:dyDescent="0.25">
      <c r="A19" s="31"/>
      <c r="B19" s="26" t="s">
        <v>11</v>
      </c>
      <c r="C19" s="27"/>
      <c r="D19" s="28">
        <f t="shared" ref="D19:F19" si="5">SUBTOTAL(9,D16:D18)</f>
        <v>584.70000000000005</v>
      </c>
      <c r="E19" s="28">
        <f t="shared" si="5"/>
        <v>898.1</v>
      </c>
      <c r="F19" s="28">
        <f t="shared" si="5"/>
        <v>313.40000000000003</v>
      </c>
      <c r="G19" s="29">
        <f t="shared" si="1"/>
        <v>53.6</v>
      </c>
    </row>
    <row r="20" spans="1:7" s="3" customFormat="1" x14ac:dyDescent="0.25">
      <c r="A20" s="31"/>
      <c r="B20" s="56" t="s">
        <v>17</v>
      </c>
      <c r="C20" s="22" t="s">
        <v>10</v>
      </c>
      <c r="D20" s="23">
        <v>870.8</v>
      </c>
      <c r="E20" s="23">
        <v>778.4</v>
      </c>
      <c r="F20" s="23">
        <f>+E20-D20</f>
        <v>-92.399999999999977</v>
      </c>
      <c r="G20" s="24">
        <f t="shared" si="1"/>
        <v>-10.61</v>
      </c>
    </row>
    <row r="21" spans="1:7" s="3" customFormat="1" x14ac:dyDescent="0.25">
      <c r="A21" s="31"/>
      <c r="B21" s="57"/>
      <c r="C21" s="22" t="s">
        <v>18</v>
      </c>
      <c r="D21" s="23">
        <v>1920</v>
      </c>
      <c r="E21" s="23">
        <v>1900</v>
      </c>
      <c r="F21" s="23">
        <f>+E21-D21</f>
        <v>-20</v>
      </c>
      <c r="G21" s="24">
        <f t="shared" si="1"/>
        <v>-1.04</v>
      </c>
    </row>
    <row r="22" spans="1:7" s="3" customFormat="1" x14ac:dyDescent="0.25">
      <c r="A22" s="31"/>
      <c r="B22" s="57"/>
      <c r="C22" s="22" t="s">
        <v>14</v>
      </c>
      <c r="D22" s="23">
        <v>382.7</v>
      </c>
      <c r="E22" s="23">
        <v>604.79999999999995</v>
      </c>
      <c r="F22" s="23">
        <f>+E22-D22</f>
        <v>222.09999999999997</v>
      </c>
      <c r="G22" s="24">
        <f t="shared" si="1"/>
        <v>58.04</v>
      </c>
    </row>
    <row r="23" spans="1:7" s="3" customFormat="1" x14ac:dyDescent="0.25">
      <c r="A23" s="31"/>
      <c r="B23" s="58"/>
      <c r="C23" s="22" t="s">
        <v>19</v>
      </c>
      <c r="D23" s="23">
        <v>494.5</v>
      </c>
      <c r="E23" s="23">
        <v>233</v>
      </c>
      <c r="F23" s="23">
        <f>+E23-D23</f>
        <v>-261.5</v>
      </c>
      <c r="G23" s="24">
        <f t="shared" si="1"/>
        <v>-52.88</v>
      </c>
    </row>
    <row r="24" spans="1:7" s="3" customFormat="1" x14ac:dyDescent="0.25">
      <c r="A24" s="31"/>
      <c r="B24" s="26" t="s">
        <v>11</v>
      </c>
      <c r="C24" s="27"/>
      <c r="D24" s="28">
        <f t="shared" ref="D24:F24" si="6">SUBTOTAL(9,D20:D23)</f>
        <v>3668</v>
      </c>
      <c r="E24" s="28">
        <f t="shared" si="6"/>
        <v>3516.2</v>
      </c>
      <c r="F24" s="28">
        <f t="shared" si="6"/>
        <v>-151.80000000000001</v>
      </c>
      <c r="G24" s="29">
        <f t="shared" si="1"/>
        <v>-4.1399999999999997</v>
      </c>
    </row>
    <row r="25" spans="1:7" s="3" customFormat="1" x14ac:dyDescent="0.25">
      <c r="A25" s="31"/>
      <c r="B25" s="56" t="s">
        <v>20</v>
      </c>
      <c r="C25" s="22" t="s">
        <v>10</v>
      </c>
      <c r="D25" s="23">
        <v>478.3</v>
      </c>
      <c r="E25" s="23">
        <v>687.8</v>
      </c>
      <c r="F25" s="23">
        <f>+E25-D25</f>
        <v>209.49999999999994</v>
      </c>
      <c r="G25" s="24">
        <f t="shared" si="1"/>
        <v>43.8</v>
      </c>
    </row>
    <row r="26" spans="1:7" s="3" customFormat="1" x14ac:dyDescent="0.25">
      <c r="A26" s="31"/>
      <c r="B26" s="57"/>
      <c r="C26" s="22" t="s">
        <v>13</v>
      </c>
      <c r="D26" s="23">
        <v>430.9</v>
      </c>
      <c r="E26" s="23">
        <v>473.5</v>
      </c>
      <c r="F26" s="23">
        <f>+E26-D26</f>
        <v>42.600000000000023</v>
      </c>
      <c r="G26" s="24">
        <f t="shared" si="1"/>
        <v>9.89</v>
      </c>
    </row>
    <row r="27" spans="1:7" s="3" customFormat="1" x14ac:dyDescent="0.25">
      <c r="A27" s="31"/>
      <c r="B27" s="58"/>
      <c r="C27" s="22" t="s">
        <v>14</v>
      </c>
      <c r="D27" s="23">
        <v>228.5</v>
      </c>
      <c r="E27" s="23">
        <v>416.3</v>
      </c>
      <c r="F27" s="23">
        <f>+E27-D27</f>
        <v>187.8</v>
      </c>
      <c r="G27" s="24">
        <f t="shared" si="1"/>
        <v>82.19</v>
      </c>
    </row>
    <row r="28" spans="1:7" s="3" customFormat="1" x14ac:dyDescent="0.25">
      <c r="A28" s="31"/>
      <c r="B28" s="26" t="s">
        <v>11</v>
      </c>
      <c r="C28" s="27"/>
      <c r="D28" s="28">
        <f t="shared" ref="D28:F28" si="7">SUBTOTAL(9,D25:D27)</f>
        <v>1137.7</v>
      </c>
      <c r="E28" s="28">
        <f t="shared" si="7"/>
        <v>1577.6</v>
      </c>
      <c r="F28" s="28">
        <f t="shared" si="7"/>
        <v>439.9</v>
      </c>
      <c r="G28" s="29">
        <f t="shared" si="1"/>
        <v>38.67</v>
      </c>
    </row>
    <row r="29" spans="1:7" s="3" customFormat="1" x14ac:dyDescent="0.25">
      <c r="A29" s="31"/>
      <c r="B29" s="56" t="s">
        <v>21</v>
      </c>
      <c r="C29" s="22" t="s">
        <v>22</v>
      </c>
      <c r="D29" s="23">
        <v>0</v>
      </c>
      <c r="E29" s="23">
        <v>2155</v>
      </c>
      <c r="F29" s="23">
        <f t="shared" ref="F29:F35" si="8">+E29-D29</f>
        <v>2155</v>
      </c>
      <c r="G29" s="24" t="str">
        <f t="shared" si="1"/>
        <v xml:space="preserve"> </v>
      </c>
    </row>
    <row r="30" spans="1:7" s="3" customFormat="1" x14ac:dyDescent="0.25">
      <c r="A30" s="31"/>
      <c r="B30" s="57"/>
      <c r="C30" s="22" t="s">
        <v>10</v>
      </c>
      <c r="D30" s="23">
        <v>5744.8</v>
      </c>
      <c r="E30" s="23">
        <v>4333.7</v>
      </c>
      <c r="F30" s="23">
        <f t="shared" si="8"/>
        <v>-1411.1000000000004</v>
      </c>
      <c r="G30" s="24">
        <f t="shared" si="1"/>
        <v>-24.56</v>
      </c>
    </row>
    <row r="31" spans="1:7" s="3" customFormat="1" x14ac:dyDescent="0.25">
      <c r="A31" s="31"/>
      <c r="B31" s="57"/>
      <c r="C31" s="22" t="s">
        <v>23</v>
      </c>
      <c r="D31" s="23">
        <v>145.6</v>
      </c>
      <c r="E31" s="23">
        <v>212.2</v>
      </c>
      <c r="F31" s="23">
        <f t="shared" si="8"/>
        <v>66.599999999999994</v>
      </c>
      <c r="G31" s="24">
        <f t="shared" si="1"/>
        <v>45.74</v>
      </c>
    </row>
    <row r="32" spans="1:7" s="3" customFormat="1" x14ac:dyDescent="0.25">
      <c r="A32" s="31"/>
      <c r="B32" s="57"/>
      <c r="C32" s="22" t="s">
        <v>13</v>
      </c>
      <c r="D32" s="23">
        <v>14.3</v>
      </c>
      <c r="E32" s="23">
        <v>14.5</v>
      </c>
      <c r="F32" s="23">
        <f t="shared" si="8"/>
        <v>0.19999999999999929</v>
      </c>
      <c r="G32" s="24">
        <f t="shared" si="1"/>
        <v>1.4</v>
      </c>
    </row>
    <row r="33" spans="1:7" s="3" customFormat="1" x14ac:dyDescent="0.25">
      <c r="A33" s="31"/>
      <c r="B33" s="57"/>
      <c r="C33" s="22" t="s">
        <v>14</v>
      </c>
      <c r="D33" s="23">
        <v>2748.3</v>
      </c>
      <c r="E33" s="23">
        <v>2590.6999999999998</v>
      </c>
      <c r="F33" s="23">
        <f t="shared" si="8"/>
        <v>-157.60000000000036</v>
      </c>
      <c r="G33" s="24">
        <f t="shared" si="1"/>
        <v>-5.73</v>
      </c>
    </row>
    <row r="34" spans="1:7" s="3" customFormat="1" x14ac:dyDescent="0.25">
      <c r="A34" s="31"/>
      <c r="B34" s="57"/>
      <c r="C34" s="22" t="s">
        <v>24</v>
      </c>
      <c r="D34" s="23">
        <v>4120</v>
      </c>
      <c r="E34" s="23">
        <v>2920</v>
      </c>
      <c r="F34" s="23">
        <f t="shared" si="8"/>
        <v>-1200</v>
      </c>
      <c r="G34" s="24">
        <f t="shared" si="1"/>
        <v>-29.13</v>
      </c>
    </row>
    <row r="35" spans="1:7" s="3" customFormat="1" x14ac:dyDescent="0.25">
      <c r="A35" s="31"/>
      <c r="B35" s="58"/>
      <c r="C35" s="22" t="s">
        <v>15</v>
      </c>
      <c r="D35" s="23">
        <v>0</v>
      </c>
      <c r="E35" s="23">
        <v>12.9</v>
      </c>
      <c r="F35" s="23">
        <f t="shared" si="8"/>
        <v>12.9</v>
      </c>
      <c r="G35" s="24" t="str">
        <f t="shared" si="1"/>
        <v xml:space="preserve"> </v>
      </c>
    </row>
    <row r="36" spans="1:7" s="3" customFormat="1" x14ac:dyDescent="0.25">
      <c r="A36" s="31"/>
      <c r="B36" s="26" t="s">
        <v>11</v>
      </c>
      <c r="C36" s="27"/>
      <c r="D36" s="28">
        <f t="shared" ref="D36:F36" si="9">SUBTOTAL(9,D29:D35)</f>
        <v>12773</v>
      </c>
      <c r="E36" s="28">
        <f t="shared" si="9"/>
        <v>12238.999999999998</v>
      </c>
      <c r="F36" s="28">
        <f t="shared" si="9"/>
        <v>-534.00000000000068</v>
      </c>
      <c r="G36" s="29">
        <f t="shared" si="1"/>
        <v>-4.18</v>
      </c>
    </row>
    <row r="37" spans="1:7" s="3" customFormat="1" x14ac:dyDescent="0.25">
      <c r="A37" s="31"/>
      <c r="B37" s="56" t="s">
        <v>25</v>
      </c>
      <c r="C37" s="22" t="s">
        <v>10</v>
      </c>
      <c r="D37" s="23">
        <v>788.4</v>
      </c>
      <c r="E37" s="23">
        <v>5496.3</v>
      </c>
      <c r="F37" s="23">
        <f>+E37-D37</f>
        <v>4707.9000000000005</v>
      </c>
      <c r="G37" s="24">
        <f t="shared" si="1"/>
        <v>597.15</v>
      </c>
    </row>
    <row r="38" spans="1:7" s="3" customFormat="1" x14ac:dyDescent="0.25">
      <c r="A38" s="31"/>
      <c r="B38" s="58"/>
      <c r="C38" s="22" t="s">
        <v>26</v>
      </c>
      <c r="D38" s="23">
        <v>64</v>
      </c>
      <c r="E38" s="23">
        <v>174.1</v>
      </c>
      <c r="F38" s="23">
        <f>+E38-D38</f>
        <v>110.1</v>
      </c>
      <c r="G38" s="24">
        <f t="shared" si="1"/>
        <v>172.03</v>
      </c>
    </row>
    <row r="39" spans="1:7" s="3" customFormat="1" x14ac:dyDescent="0.25">
      <c r="A39" s="31"/>
      <c r="B39" s="26" t="s">
        <v>11</v>
      </c>
      <c r="C39" s="27"/>
      <c r="D39" s="28">
        <f t="shared" ref="D39:F39" si="10">SUBTOTAL(9,D37:D38)</f>
        <v>852.4</v>
      </c>
      <c r="E39" s="28">
        <f t="shared" si="10"/>
        <v>5670.4000000000005</v>
      </c>
      <c r="F39" s="28">
        <f t="shared" si="10"/>
        <v>4818.0000000000009</v>
      </c>
      <c r="G39" s="29">
        <f t="shared" si="1"/>
        <v>565.23</v>
      </c>
    </row>
    <row r="40" spans="1:7" s="3" customFormat="1" x14ac:dyDescent="0.25">
      <c r="A40" s="31"/>
      <c r="B40" s="56" t="s">
        <v>27</v>
      </c>
      <c r="C40" s="22" t="s">
        <v>10</v>
      </c>
      <c r="D40" s="23">
        <v>198.5</v>
      </c>
      <c r="E40" s="23">
        <v>131</v>
      </c>
      <c r="F40" s="23">
        <f>+E40-D40</f>
        <v>-67.5</v>
      </c>
      <c r="G40" s="24">
        <f t="shared" si="1"/>
        <v>-34.01</v>
      </c>
    </row>
    <row r="41" spans="1:7" s="3" customFormat="1" x14ac:dyDescent="0.25">
      <c r="A41" s="31"/>
      <c r="B41" s="57"/>
      <c r="C41" s="22" t="s">
        <v>14</v>
      </c>
      <c r="D41" s="23">
        <v>1149.0999999999999</v>
      </c>
      <c r="E41" s="23">
        <v>947.6</v>
      </c>
      <c r="F41" s="23">
        <f>+E41-D41</f>
        <v>-201.49999999999989</v>
      </c>
      <c r="G41" s="24">
        <f t="shared" si="1"/>
        <v>-17.54</v>
      </c>
    </row>
    <row r="42" spans="1:7" s="3" customFormat="1" x14ac:dyDescent="0.25">
      <c r="A42" s="31"/>
      <c r="B42" s="57"/>
      <c r="C42" s="22" t="s">
        <v>19</v>
      </c>
      <c r="D42" s="23">
        <v>30.9</v>
      </c>
      <c r="E42" s="23">
        <v>48</v>
      </c>
      <c r="F42" s="23">
        <f>+E42-D42</f>
        <v>17.100000000000001</v>
      </c>
      <c r="G42" s="24">
        <f t="shared" si="1"/>
        <v>55.34</v>
      </c>
    </row>
    <row r="43" spans="1:7" s="3" customFormat="1" x14ac:dyDescent="0.25">
      <c r="A43" s="31"/>
      <c r="B43" s="58"/>
      <c r="C43" s="22" t="s">
        <v>15</v>
      </c>
      <c r="D43" s="23">
        <v>48.9</v>
      </c>
      <c r="E43" s="23">
        <v>96.3</v>
      </c>
      <c r="F43" s="23">
        <f>+E43-D43</f>
        <v>47.4</v>
      </c>
      <c r="G43" s="24">
        <f t="shared" si="1"/>
        <v>96.93</v>
      </c>
    </row>
    <row r="44" spans="1:7" s="3" customFormat="1" x14ac:dyDescent="0.25">
      <c r="A44" s="31"/>
      <c r="B44" s="26" t="s">
        <v>11</v>
      </c>
      <c r="C44" s="27"/>
      <c r="D44" s="28">
        <f t="shared" ref="D44:F44" si="11">SUBTOTAL(9,D40:D43)</f>
        <v>1427.4</v>
      </c>
      <c r="E44" s="28">
        <f t="shared" si="11"/>
        <v>1222.8999999999999</v>
      </c>
      <c r="F44" s="28">
        <f t="shared" si="11"/>
        <v>-204.49999999999989</v>
      </c>
      <c r="G44" s="29">
        <f t="shared" si="1"/>
        <v>-14.33</v>
      </c>
    </row>
    <row r="45" spans="1:7" s="3" customFormat="1" x14ac:dyDescent="0.25">
      <c r="A45" s="31"/>
      <c r="B45" s="56" t="s">
        <v>28</v>
      </c>
      <c r="C45" s="22" t="s">
        <v>22</v>
      </c>
      <c r="D45" s="23">
        <v>2700</v>
      </c>
      <c r="E45" s="23">
        <v>2310</v>
      </c>
      <c r="F45" s="23">
        <f>+E45-D45</f>
        <v>-390</v>
      </c>
      <c r="G45" s="24">
        <f t="shared" si="1"/>
        <v>-14.44</v>
      </c>
    </row>
    <row r="46" spans="1:7" s="3" customFormat="1" x14ac:dyDescent="0.25">
      <c r="A46" s="31"/>
      <c r="B46" s="57"/>
      <c r="C46" s="22" t="s">
        <v>10</v>
      </c>
      <c r="D46" s="23">
        <v>2841.4</v>
      </c>
      <c r="E46" s="23">
        <v>5673.6</v>
      </c>
      <c r="F46" s="23">
        <f>+E46-D46</f>
        <v>2832.2000000000003</v>
      </c>
      <c r="G46" s="24">
        <f t="shared" si="1"/>
        <v>99.68</v>
      </c>
    </row>
    <row r="47" spans="1:7" s="3" customFormat="1" x14ac:dyDescent="0.25">
      <c r="A47" s="31"/>
      <c r="B47" s="57"/>
      <c r="C47" s="22" t="s">
        <v>29</v>
      </c>
      <c r="D47" s="23">
        <v>4156</v>
      </c>
      <c r="E47" s="23">
        <v>0</v>
      </c>
      <c r="F47" s="23">
        <f>+E47-D47</f>
        <v>-4156</v>
      </c>
      <c r="G47" s="24">
        <f t="shared" si="1"/>
        <v>-100</v>
      </c>
    </row>
    <row r="48" spans="1:7" s="3" customFormat="1" x14ac:dyDescent="0.25">
      <c r="A48" s="31"/>
      <c r="B48" s="57"/>
      <c r="C48" s="22" t="s">
        <v>24</v>
      </c>
      <c r="D48" s="23">
        <v>26.6</v>
      </c>
      <c r="E48" s="23">
        <v>26.6</v>
      </c>
      <c r="F48" s="23">
        <f>+E48-D48</f>
        <v>0</v>
      </c>
      <c r="G48" s="24" t="str">
        <f t="shared" si="1"/>
        <v xml:space="preserve"> </v>
      </c>
    </row>
    <row r="49" spans="1:7" s="3" customFormat="1" x14ac:dyDescent="0.25">
      <c r="A49" s="31"/>
      <c r="B49" s="58"/>
      <c r="C49" s="22" t="s">
        <v>15</v>
      </c>
      <c r="D49" s="23">
        <v>269</v>
      </c>
      <c r="E49" s="23">
        <v>0</v>
      </c>
      <c r="F49" s="23">
        <f>+E49-D49</f>
        <v>-269</v>
      </c>
      <c r="G49" s="24">
        <f t="shared" si="1"/>
        <v>-100</v>
      </c>
    </row>
    <row r="50" spans="1:7" s="3" customFormat="1" x14ac:dyDescent="0.25">
      <c r="A50" s="31"/>
      <c r="B50" s="26" t="s">
        <v>11</v>
      </c>
      <c r="C50" s="27"/>
      <c r="D50" s="28">
        <f t="shared" ref="D50:F50" si="12">SUBTOTAL(9,D45:D49)</f>
        <v>9993</v>
      </c>
      <c r="E50" s="28">
        <f t="shared" si="12"/>
        <v>8010.2000000000007</v>
      </c>
      <c r="F50" s="28">
        <f t="shared" si="12"/>
        <v>-1982.7999999999997</v>
      </c>
      <c r="G50" s="29">
        <f t="shared" si="1"/>
        <v>-19.84</v>
      </c>
    </row>
    <row r="51" spans="1:7" s="3" customFormat="1" x14ac:dyDescent="0.25">
      <c r="A51" s="31"/>
      <c r="B51" s="56" t="s">
        <v>30</v>
      </c>
      <c r="C51" s="22" t="s">
        <v>22</v>
      </c>
      <c r="D51" s="23">
        <v>400</v>
      </c>
      <c r="E51" s="23">
        <v>415</v>
      </c>
      <c r="F51" s="23">
        <f t="shared" ref="F51:F56" si="13">+E51-D51</f>
        <v>15</v>
      </c>
      <c r="G51" s="24">
        <f t="shared" si="1"/>
        <v>3.75</v>
      </c>
    </row>
    <row r="52" spans="1:7" s="3" customFormat="1" x14ac:dyDescent="0.25">
      <c r="A52" s="31"/>
      <c r="B52" s="57"/>
      <c r="C52" s="22" t="s">
        <v>10</v>
      </c>
      <c r="D52" s="23">
        <v>2143.8000000000002</v>
      </c>
      <c r="E52" s="23">
        <v>2004.9</v>
      </c>
      <c r="F52" s="23">
        <f t="shared" si="13"/>
        <v>-138.90000000000009</v>
      </c>
      <c r="G52" s="24">
        <f t="shared" si="1"/>
        <v>-6.48</v>
      </c>
    </row>
    <row r="53" spans="1:7" s="3" customFormat="1" x14ac:dyDescent="0.25">
      <c r="A53" s="31"/>
      <c r="B53" s="57"/>
      <c r="C53" s="22" t="s">
        <v>14</v>
      </c>
      <c r="D53" s="23">
        <v>2621</v>
      </c>
      <c r="E53" s="23">
        <v>1497.5</v>
      </c>
      <c r="F53" s="23">
        <f t="shared" si="13"/>
        <v>-1123.5</v>
      </c>
      <c r="G53" s="24">
        <f t="shared" si="1"/>
        <v>-42.87</v>
      </c>
    </row>
    <row r="54" spans="1:7" s="3" customFormat="1" x14ac:dyDescent="0.25">
      <c r="A54" s="31"/>
      <c r="B54" s="57"/>
      <c r="C54" s="22" t="s">
        <v>31</v>
      </c>
      <c r="D54" s="23">
        <v>196.6</v>
      </c>
      <c r="E54" s="23">
        <v>216</v>
      </c>
      <c r="F54" s="23">
        <f t="shared" si="13"/>
        <v>19.400000000000006</v>
      </c>
      <c r="G54" s="24">
        <f t="shared" si="1"/>
        <v>9.8699999999999992</v>
      </c>
    </row>
    <row r="55" spans="1:7" s="3" customFormat="1" x14ac:dyDescent="0.25">
      <c r="A55" s="31"/>
      <c r="B55" s="57"/>
      <c r="C55" s="22" t="s">
        <v>24</v>
      </c>
      <c r="D55" s="23">
        <v>385.1</v>
      </c>
      <c r="E55" s="23">
        <v>317.89999999999998</v>
      </c>
      <c r="F55" s="23">
        <f t="shared" si="13"/>
        <v>-67.200000000000045</v>
      </c>
      <c r="G55" s="24">
        <f t="shared" si="1"/>
        <v>-17.45</v>
      </c>
    </row>
    <row r="56" spans="1:7" s="3" customFormat="1" x14ac:dyDescent="0.25">
      <c r="A56" s="31"/>
      <c r="B56" s="58"/>
      <c r="C56" s="22" t="s">
        <v>15</v>
      </c>
      <c r="D56" s="23">
        <v>15.7</v>
      </c>
      <c r="E56" s="23">
        <v>166.6</v>
      </c>
      <c r="F56" s="23">
        <f t="shared" si="13"/>
        <v>150.9</v>
      </c>
      <c r="G56" s="24">
        <f t="shared" si="1"/>
        <v>961.15</v>
      </c>
    </row>
    <row r="57" spans="1:7" s="3" customFormat="1" x14ac:dyDescent="0.25">
      <c r="A57" s="31"/>
      <c r="B57" s="26" t="s">
        <v>11</v>
      </c>
      <c r="C57" s="27"/>
      <c r="D57" s="28">
        <f t="shared" ref="D57:F57" si="14">SUBTOTAL(9,D51:D56)</f>
        <v>5762.2000000000007</v>
      </c>
      <c r="E57" s="28">
        <f t="shared" si="14"/>
        <v>4617.8999999999996</v>
      </c>
      <c r="F57" s="28">
        <f t="shared" si="14"/>
        <v>-1144.3</v>
      </c>
      <c r="G57" s="29">
        <f t="shared" si="1"/>
        <v>-19.86</v>
      </c>
    </row>
    <row r="58" spans="1:7" s="3" customFormat="1" x14ac:dyDescent="0.25">
      <c r="A58" s="31"/>
      <c r="B58" s="56" t="s">
        <v>32</v>
      </c>
      <c r="C58" s="22" t="s">
        <v>22</v>
      </c>
      <c r="D58" s="23">
        <v>0</v>
      </c>
      <c r="E58" s="23">
        <v>420</v>
      </c>
      <c r="F58" s="23">
        <f t="shared" ref="F58:F65" si="15">+E58-D58</f>
        <v>420</v>
      </c>
      <c r="G58" s="24" t="str">
        <f t="shared" si="1"/>
        <v xml:space="preserve"> </v>
      </c>
    </row>
    <row r="59" spans="1:7" s="3" customFormat="1" x14ac:dyDescent="0.25">
      <c r="A59" s="31"/>
      <c r="B59" s="57"/>
      <c r="C59" s="22" t="s">
        <v>10</v>
      </c>
      <c r="D59" s="23">
        <v>6689.2</v>
      </c>
      <c r="E59" s="23">
        <v>6847.8</v>
      </c>
      <c r="F59" s="23">
        <f t="shared" si="15"/>
        <v>158.60000000000036</v>
      </c>
      <c r="G59" s="24">
        <f t="shared" si="1"/>
        <v>2.37</v>
      </c>
    </row>
    <row r="60" spans="1:7" s="3" customFormat="1" x14ac:dyDescent="0.25">
      <c r="A60" s="31"/>
      <c r="B60" s="57"/>
      <c r="C60" s="22" t="s">
        <v>33</v>
      </c>
      <c r="D60" s="23">
        <v>174.9</v>
      </c>
      <c r="E60" s="23">
        <v>0</v>
      </c>
      <c r="F60" s="23">
        <f t="shared" si="15"/>
        <v>-174.9</v>
      </c>
      <c r="G60" s="24">
        <f t="shared" si="1"/>
        <v>-100</v>
      </c>
    </row>
    <row r="61" spans="1:7" s="3" customFormat="1" x14ac:dyDescent="0.25">
      <c r="A61" s="31"/>
      <c r="B61" s="57"/>
      <c r="C61" s="22" t="s">
        <v>13</v>
      </c>
      <c r="D61" s="23">
        <v>3951.3</v>
      </c>
      <c r="E61" s="23">
        <v>4538.2</v>
      </c>
      <c r="F61" s="23">
        <f t="shared" si="15"/>
        <v>586.89999999999964</v>
      </c>
      <c r="G61" s="24">
        <f t="shared" si="1"/>
        <v>14.85</v>
      </c>
    </row>
    <row r="62" spans="1:7" s="3" customFormat="1" x14ac:dyDescent="0.25">
      <c r="A62" s="31"/>
      <c r="B62" s="57"/>
      <c r="C62" s="22" t="s">
        <v>14</v>
      </c>
      <c r="D62" s="23">
        <v>598.4</v>
      </c>
      <c r="E62" s="23">
        <v>1290.9000000000001</v>
      </c>
      <c r="F62" s="23">
        <f t="shared" si="15"/>
        <v>692.50000000000011</v>
      </c>
      <c r="G62" s="24">
        <f t="shared" si="1"/>
        <v>115.73</v>
      </c>
    </row>
    <row r="63" spans="1:7" s="3" customFormat="1" x14ac:dyDescent="0.25">
      <c r="A63" s="31"/>
      <c r="B63" s="57"/>
      <c r="C63" s="22" t="s">
        <v>26</v>
      </c>
      <c r="D63" s="23">
        <v>148</v>
      </c>
      <c r="E63" s="23">
        <v>171.9</v>
      </c>
      <c r="F63" s="23">
        <f t="shared" si="15"/>
        <v>23.900000000000006</v>
      </c>
      <c r="G63" s="24">
        <f t="shared" si="1"/>
        <v>16.149999999999999</v>
      </c>
    </row>
    <row r="64" spans="1:7" s="3" customFormat="1" x14ac:dyDescent="0.25">
      <c r="A64" s="31"/>
      <c r="B64" s="57"/>
      <c r="C64" s="22" t="s">
        <v>24</v>
      </c>
      <c r="D64" s="23">
        <v>476.5</v>
      </c>
      <c r="E64" s="23">
        <v>481.1</v>
      </c>
      <c r="F64" s="23">
        <f t="shared" si="15"/>
        <v>4.6000000000000227</v>
      </c>
      <c r="G64" s="24">
        <f t="shared" si="1"/>
        <v>0.97</v>
      </c>
    </row>
    <row r="65" spans="1:7" s="3" customFormat="1" x14ac:dyDescent="0.25">
      <c r="A65" s="32"/>
      <c r="B65" s="58"/>
      <c r="C65" s="22" t="s">
        <v>15</v>
      </c>
      <c r="D65" s="23">
        <v>0</v>
      </c>
      <c r="E65" s="23">
        <v>8.6999999999999993</v>
      </c>
      <c r="F65" s="23">
        <f t="shared" si="15"/>
        <v>8.6999999999999993</v>
      </c>
      <c r="G65" s="24" t="str">
        <f t="shared" si="1"/>
        <v xml:space="preserve"> </v>
      </c>
    </row>
    <row r="66" spans="1:7" s="3" customFormat="1" x14ac:dyDescent="0.25">
      <c r="A66" s="25"/>
      <c r="B66" s="26" t="s">
        <v>11</v>
      </c>
      <c r="C66" s="27"/>
      <c r="D66" s="28">
        <f t="shared" ref="D66:F66" si="16">SUBTOTAL(9,D58:D65)</f>
        <v>12038.3</v>
      </c>
      <c r="E66" s="28">
        <f t="shared" si="16"/>
        <v>13758.6</v>
      </c>
      <c r="F66" s="28">
        <f t="shared" si="16"/>
        <v>1720.3000000000004</v>
      </c>
      <c r="G66" s="29">
        <f t="shared" si="1"/>
        <v>14.29</v>
      </c>
    </row>
    <row r="67" spans="1:7" s="3" customFormat="1" ht="42.75" x14ac:dyDescent="0.25">
      <c r="A67" s="15" t="s">
        <v>34</v>
      </c>
      <c r="B67" s="16"/>
      <c r="C67" s="17"/>
      <c r="D67" s="18">
        <f t="shared" ref="D67:F67" si="17">SUBTOTAL(9,D68:D81)</f>
        <v>1911.1000000000001</v>
      </c>
      <c r="E67" s="18">
        <f t="shared" si="17"/>
        <v>0</v>
      </c>
      <c r="F67" s="18">
        <f t="shared" si="17"/>
        <v>-1911.1000000000001</v>
      </c>
      <c r="G67" s="19">
        <f t="shared" si="1"/>
        <v>-100</v>
      </c>
    </row>
    <row r="68" spans="1:7" s="3" customFormat="1" x14ac:dyDescent="0.25">
      <c r="A68" s="30"/>
      <c r="B68" s="56" t="s">
        <v>9</v>
      </c>
      <c r="C68" s="22" t="s">
        <v>10</v>
      </c>
      <c r="D68" s="23">
        <v>303.2</v>
      </c>
      <c r="E68" s="23">
        <v>0</v>
      </c>
      <c r="F68" s="23">
        <f>+E68-D68</f>
        <v>-303.2</v>
      </c>
      <c r="G68" s="24">
        <f t="shared" si="1"/>
        <v>-100</v>
      </c>
    </row>
    <row r="69" spans="1:7" s="3" customFormat="1" x14ac:dyDescent="0.25">
      <c r="A69" s="31"/>
      <c r="B69" s="57"/>
      <c r="C69" s="22" t="s">
        <v>13</v>
      </c>
      <c r="D69" s="23">
        <v>4.0999999999999996</v>
      </c>
      <c r="E69" s="23">
        <v>0</v>
      </c>
      <c r="F69" s="23">
        <f>+E69-D69</f>
        <v>-4.0999999999999996</v>
      </c>
      <c r="G69" s="24">
        <f t="shared" si="1"/>
        <v>-100</v>
      </c>
    </row>
    <row r="70" spans="1:7" s="3" customFormat="1" x14ac:dyDescent="0.25">
      <c r="A70" s="31"/>
      <c r="B70" s="58"/>
      <c r="C70" s="22" t="s">
        <v>26</v>
      </c>
      <c r="D70" s="23">
        <v>1.1000000000000001</v>
      </c>
      <c r="E70" s="23">
        <v>0</v>
      </c>
      <c r="F70" s="23">
        <f>+E70-D70</f>
        <v>-1.1000000000000001</v>
      </c>
      <c r="G70" s="24">
        <f t="shared" si="1"/>
        <v>-100</v>
      </c>
    </row>
    <row r="71" spans="1:7" s="3" customFormat="1" x14ac:dyDescent="0.25">
      <c r="A71" s="31"/>
      <c r="B71" s="26" t="s">
        <v>11</v>
      </c>
      <c r="C71" s="27"/>
      <c r="D71" s="28">
        <f t="shared" ref="D71:F71" si="18">SUBTOTAL(9,D68:D70)</f>
        <v>308.40000000000003</v>
      </c>
      <c r="E71" s="28">
        <f t="shared" si="18"/>
        <v>0</v>
      </c>
      <c r="F71" s="28">
        <f t="shared" si="18"/>
        <v>-308.40000000000003</v>
      </c>
      <c r="G71" s="29">
        <f t="shared" ref="G71:G134" si="19">IF(OR(F71=0,D71=0)," ",ROUND(F71/D71*100,2))</f>
        <v>-100</v>
      </c>
    </row>
    <row r="72" spans="1:7" s="3" customFormat="1" ht="28.5" x14ac:dyDescent="0.25">
      <c r="A72" s="31"/>
      <c r="B72" s="21" t="s">
        <v>16</v>
      </c>
      <c r="C72" s="22" t="s">
        <v>10</v>
      </c>
      <c r="D72" s="23">
        <v>22.1</v>
      </c>
      <c r="E72" s="23">
        <v>0</v>
      </c>
      <c r="F72" s="23">
        <f>+E72-D72</f>
        <v>-22.1</v>
      </c>
      <c r="G72" s="24">
        <f t="shared" si="19"/>
        <v>-100</v>
      </c>
    </row>
    <row r="73" spans="1:7" s="3" customFormat="1" x14ac:dyDescent="0.25">
      <c r="A73" s="31"/>
      <c r="B73" s="26" t="s">
        <v>11</v>
      </c>
      <c r="C73" s="27"/>
      <c r="D73" s="28">
        <f t="shared" ref="D73:F73" si="20">SUBTOTAL(9,D72:D72)</f>
        <v>22.1</v>
      </c>
      <c r="E73" s="28">
        <f t="shared" si="20"/>
        <v>0</v>
      </c>
      <c r="F73" s="28">
        <f t="shared" si="20"/>
        <v>-22.1</v>
      </c>
      <c r="G73" s="29">
        <f t="shared" si="19"/>
        <v>-100</v>
      </c>
    </row>
    <row r="74" spans="1:7" s="3" customFormat="1" ht="28.5" x14ac:dyDescent="0.25">
      <c r="A74" s="31"/>
      <c r="B74" s="21" t="s">
        <v>17</v>
      </c>
      <c r="C74" s="22" t="s">
        <v>10</v>
      </c>
      <c r="D74" s="23">
        <v>385.1</v>
      </c>
      <c r="E74" s="23">
        <v>0</v>
      </c>
      <c r="F74" s="23">
        <f>+E74-D74</f>
        <v>-385.1</v>
      </c>
      <c r="G74" s="24">
        <f t="shared" si="19"/>
        <v>-100</v>
      </c>
    </row>
    <row r="75" spans="1:7" s="3" customFormat="1" x14ac:dyDescent="0.25">
      <c r="A75" s="31"/>
      <c r="B75" s="26" t="s">
        <v>11</v>
      </c>
      <c r="C75" s="27"/>
      <c r="D75" s="28">
        <f t="shared" ref="D75:F75" si="21">SUBTOTAL(9,D74:D74)</f>
        <v>385.1</v>
      </c>
      <c r="E75" s="28">
        <f t="shared" si="21"/>
        <v>0</v>
      </c>
      <c r="F75" s="28">
        <f t="shared" si="21"/>
        <v>-385.1</v>
      </c>
      <c r="G75" s="29">
        <f t="shared" si="19"/>
        <v>-100</v>
      </c>
    </row>
    <row r="76" spans="1:7" s="3" customFormat="1" ht="42.75" x14ac:dyDescent="0.25">
      <c r="A76" s="31"/>
      <c r="B76" s="21" t="s">
        <v>35</v>
      </c>
      <c r="C76" s="22" t="s">
        <v>10</v>
      </c>
      <c r="D76" s="23">
        <v>149</v>
      </c>
      <c r="E76" s="23">
        <v>0</v>
      </c>
      <c r="F76" s="23">
        <f>+E76-D76</f>
        <v>-149</v>
      </c>
      <c r="G76" s="24">
        <f t="shared" si="19"/>
        <v>-100</v>
      </c>
    </row>
    <row r="77" spans="1:7" s="3" customFormat="1" x14ac:dyDescent="0.25">
      <c r="A77" s="31"/>
      <c r="B77" s="26" t="s">
        <v>11</v>
      </c>
      <c r="C77" s="27"/>
      <c r="D77" s="28">
        <f t="shared" ref="D77:F77" si="22">SUBTOTAL(9,D76:D76)</f>
        <v>149</v>
      </c>
      <c r="E77" s="28">
        <f t="shared" si="22"/>
        <v>0</v>
      </c>
      <c r="F77" s="28">
        <f t="shared" si="22"/>
        <v>-149</v>
      </c>
      <c r="G77" s="29">
        <f t="shared" si="19"/>
        <v>-100</v>
      </c>
    </row>
    <row r="78" spans="1:7" s="3" customFormat="1" ht="28.5" x14ac:dyDescent="0.25">
      <c r="A78" s="31"/>
      <c r="B78" s="21" t="s">
        <v>25</v>
      </c>
      <c r="C78" s="22" t="s">
        <v>10</v>
      </c>
      <c r="D78" s="23">
        <v>912</v>
      </c>
      <c r="E78" s="23">
        <v>0</v>
      </c>
      <c r="F78" s="23">
        <f>+E78-D78</f>
        <v>-912</v>
      </c>
      <c r="G78" s="24">
        <f t="shared" si="19"/>
        <v>-100</v>
      </c>
    </row>
    <row r="79" spans="1:7" s="3" customFormat="1" x14ac:dyDescent="0.25">
      <c r="A79" s="31"/>
      <c r="B79" s="26" t="s">
        <v>11</v>
      </c>
      <c r="C79" s="27"/>
      <c r="D79" s="28">
        <f t="shared" ref="D79:F79" si="23">SUBTOTAL(9,D78:D78)</f>
        <v>912</v>
      </c>
      <c r="E79" s="28">
        <f t="shared" si="23"/>
        <v>0</v>
      </c>
      <c r="F79" s="28">
        <f t="shared" si="23"/>
        <v>-912</v>
      </c>
      <c r="G79" s="29">
        <f t="shared" si="19"/>
        <v>-100</v>
      </c>
    </row>
    <row r="80" spans="1:7" s="3" customFormat="1" ht="28.5" x14ac:dyDescent="0.25">
      <c r="A80" s="32"/>
      <c r="B80" s="21" t="s">
        <v>28</v>
      </c>
      <c r="C80" s="22" t="s">
        <v>10</v>
      </c>
      <c r="D80" s="23">
        <v>134.5</v>
      </c>
      <c r="E80" s="23">
        <v>0</v>
      </c>
      <c r="F80" s="23">
        <f>+E80-D80</f>
        <v>-134.5</v>
      </c>
      <c r="G80" s="24">
        <f t="shared" si="19"/>
        <v>-100</v>
      </c>
    </row>
    <row r="81" spans="1:7" s="3" customFormat="1" x14ac:dyDescent="0.25">
      <c r="A81" s="25"/>
      <c r="B81" s="26" t="s">
        <v>11</v>
      </c>
      <c r="C81" s="27"/>
      <c r="D81" s="28">
        <f t="shared" ref="D81:F81" si="24">SUBTOTAL(9,D80:D80)</f>
        <v>134.5</v>
      </c>
      <c r="E81" s="28">
        <f t="shared" si="24"/>
        <v>0</v>
      </c>
      <c r="F81" s="28">
        <f t="shared" si="24"/>
        <v>-134.5</v>
      </c>
      <c r="G81" s="29">
        <f t="shared" si="19"/>
        <v>-100</v>
      </c>
    </row>
    <row r="82" spans="1:7" s="3" customFormat="1" ht="42.75" x14ac:dyDescent="0.25">
      <c r="A82" s="15" t="s">
        <v>36</v>
      </c>
      <c r="B82" s="16"/>
      <c r="C82" s="17"/>
      <c r="D82" s="18">
        <f t="shared" ref="D82:F82" si="25">SUBTOTAL(9,D83:D89)</f>
        <v>321.10000000000002</v>
      </c>
      <c r="E82" s="18">
        <f t="shared" si="25"/>
        <v>0</v>
      </c>
      <c r="F82" s="18">
        <f t="shared" si="25"/>
        <v>-321.10000000000002</v>
      </c>
      <c r="G82" s="19">
        <f t="shared" si="19"/>
        <v>-100</v>
      </c>
    </row>
    <row r="83" spans="1:7" s="3" customFormat="1" ht="28.5" x14ac:dyDescent="0.25">
      <c r="A83" s="30"/>
      <c r="B83" s="21" t="s">
        <v>9</v>
      </c>
      <c r="C83" s="22" t="s">
        <v>10</v>
      </c>
      <c r="D83" s="23">
        <v>123.9</v>
      </c>
      <c r="E83" s="23">
        <v>0</v>
      </c>
      <c r="F83" s="23">
        <f>+E83-D83</f>
        <v>-123.9</v>
      </c>
      <c r="G83" s="24">
        <f t="shared" si="19"/>
        <v>-100</v>
      </c>
    </row>
    <row r="84" spans="1:7" s="3" customFormat="1" x14ac:dyDescent="0.25">
      <c r="A84" s="31"/>
      <c r="B84" s="26" t="s">
        <v>11</v>
      </c>
      <c r="C84" s="27"/>
      <c r="D84" s="28">
        <f t="shared" ref="D84:F84" si="26">SUBTOTAL(9,D83:D83)</f>
        <v>123.9</v>
      </c>
      <c r="E84" s="28">
        <f t="shared" si="26"/>
        <v>0</v>
      </c>
      <c r="F84" s="28">
        <f t="shared" si="26"/>
        <v>-123.9</v>
      </c>
      <c r="G84" s="29">
        <f t="shared" si="19"/>
        <v>-100</v>
      </c>
    </row>
    <row r="85" spans="1:7" s="3" customFormat="1" x14ac:dyDescent="0.25">
      <c r="A85" s="31"/>
      <c r="B85" s="56" t="s">
        <v>25</v>
      </c>
      <c r="C85" s="22" t="s">
        <v>10</v>
      </c>
      <c r="D85" s="23">
        <v>166.9</v>
      </c>
      <c r="E85" s="23">
        <v>0</v>
      </c>
      <c r="F85" s="23">
        <f>+E85-D85</f>
        <v>-166.9</v>
      </c>
      <c r="G85" s="24">
        <f t="shared" si="19"/>
        <v>-100</v>
      </c>
    </row>
    <row r="86" spans="1:7" s="3" customFormat="1" x14ac:dyDescent="0.25">
      <c r="A86" s="31"/>
      <c r="B86" s="58"/>
      <c r="C86" s="22" t="s">
        <v>26</v>
      </c>
      <c r="D86" s="23">
        <v>0.1</v>
      </c>
      <c r="E86" s="23">
        <v>0</v>
      </c>
      <c r="F86" s="23">
        <f>+E86-D86</f>
        <v>-0.1</v>
      </c>
      <c r="G86" s="24">
        <f t="shared" si="19"/>
        <v>-100</v>
      </c>
    </row>
    <row r="87" spans="1:7" s="3" customFormat="1" x14ac:dyDescent="0.25">
      <c r="A87" s="31"/>
      <c r="B87" s="26" t="s">
        <v>11</v>
      </c>
      <c r="C87" s="27"/>
      <c r="D87" s="28">
        <f t="shared" ref="D87:F87" si="27">SUBTOTAL(9,D85:D86)</f>
        <v>167</v>
      </c>
      <c r="E87" s="28">
        <f t="shared" si="27"/>
        <v>0</v>
      </c>
      <c r="F87" s="28">
        <f t="shared" si="27"/>
        <v>-167</v>
      </c>
      <c r="G87" s="29">
        <f t="shared" si="19"/>
        <v>-100</v>
      </c>
    </row>
    <row r="88" spans="1:7" s="3" customFormat="1" ht="28.5" x14ac:dyDescent="0.25">
      <c r="A88" s="32"/>
      <c r="B88" s="21" t="s">
        <v>28</v>
      </c>
      <c r="C88" s="22" t="s">
        <v>10</v>
      </c>
      <c r="D88" s="23">
        <v>30.2</v>
      </c>
      <c r="E88" s="23">
        <v>0</v>
      </c>
      <c r="F88" s="23">
        <f>+E88-D88</f>
        <v>-30.2</v>
      </c>
      <c r="G88" s="24">
        <f t="shared" si="19"/>
        <v>-100</v>
      </c>
    </row>
    <row r="89" spans="1:7" s="3" customFormat="1" x14ac:dyDescent="0.25">
      <c r="A89" s="25"/>
      <c r="B89" s="26" t="s">
        <v>11</v>
      </c>
      <c r="C89" s="27"/>
      <c r="D89" s="28">
        <f t="shared" ref="D89:F89" si="28">SUBTOTAL(9,D88:D88)</f>
        <v>30.2</v>
      </c>
      <c r="E89" s="28">
        <f t="shared" si="28"/>
        <v>0</v>
      </c>
      <c r="F89" s="28">
        <f t="shared" si="28"/>
        <v>-30.2</v>
      </c>
      <c r="G89" s="29">
        <f t="shared" si="19"/>
        <v>-100</v>
      </c>
    </row>
    <row r="90" spans="1:7" s="3" customFormat="1" ht="42.75" x14ac:dyDescent="0.25">
      <c r="A90" s="15" t="s">
        <v>37</v>
      </c>
      <c r="B90" s="16"/>
      <c r="C90" s="17"/>
      <c r="D90" s="18">
        <f t="shared" ref="D90:F90" si="29">SUBTOTAL(9,D91:D99)</f>
        <v>530.40000000000009</v>
      </c>
      <c r="E90" s="18">
        <f t="shared" si="29"/>
        <v>0</v>
      </c>
      <c r="F90" s="18">
        <f t="shared" si="29"/>
        <v>-530.40000000000009</v>
      </c>
      <c r="G90" s="19">
        <f t="shared" si="19"/>
        <v>-100</v>
      </c>
    </row>
    <row r="91" spans="1:7" s="3" customFormat="1" ht="28.5" x14ac:dyDescent="0.25">
      <c r="A91" s="30"/>
      <c r="B91" s="21" t="s">
        <v>9</v>
      </c>
      <c r="C91" s="22" t="s">
        <v>10</v>
      </c>
      <c r="D91" s="23">
        <v>150.30000000000001</v>
      </c>
      <c r="E91" s="23">
        <v>0</v>
      </c>
      <c r="F91" s="23">
        <f>+E91-D91</f>
        <v>-150.30000000000001</v>
      </c>
      <c r="G91" s="24">
        <f t="shared" si="19"/>
        <v>-100</v>
      </c>
    </row>
    <row r="92" spans="1:7" s="3" customFormat="1" x14ac:dyDescent="0.25">
      <c r="A92" s="31"/>
      <c r="B92" s="26" t="s">
        <v>11</v>
      </c>
      <c r="C92" s="27"/>
      <c r="D92" s="28">
        <f t="shared" ref="D92:F92" si="30">SUBTOTAL(9,D91:D91)</f>
        <v>150.30000000000001</v>
      </c>
      <c r="E92" s="28">
        <f t="shared" si="30"/>
        <v>0</v>
      </c>
      <c r="F92" s="28">
        <f t="shared" si="30"/>
        <v>-150.30000000000001</v>
      </c>
      <c r="G92" s="29">
        <f t="shared" si="19"/>
        <v>-100</v>
      </c>
    </row>
    <row r="93" spans="1:7" s="3" customFormat="1" x14ac:dyDescent="0.25">
      <c r="A93" s="31"/>
      <c r="B93" s="56" t="s">
        <v>25</v>
      </c>
      <c r="C93" s="22" t="s">
        <v>10</v>
      </c>
      <c r="D93" s="23">
        <v>236.4</v>
      </c>
      <c r="E93" s="23">
        <v>0</v>
      </c>
      <c r="F93" s="23">
        <f>+E93-D93</f>
        <v>-236.4</v>
      </c>
      <c r="G93" s="24">
        <f t="shared" si="19"/>
        <v>-100</v>
      </c>
    </row>
    <row r="94" spans="1:7" s="3" customFormat="1" x14ac:dyDescent="0.25">
      <c r="A94" s="31"/>
      <c r="B94" s="58"/>
      <c r="C94" s="22" t="s">
        <v>26</v>
      </c>
      <c r="D94" s="23">
        <v>5.8</v>
      </c>
      <c r="E94" s="23">
        <v>0</v>
      </c>
      <c r="F94" s="23">
        <f>+E94-D94</f>
        <v>-5.8</v>
      </c>
      <c r="G94" s="24">
        <f t="shared" si="19"/>
        <v>-100</v>
      </c>
    </row>
    <row r="95" spans="1:7" s="3" customFormat="1" x14ac:dyDescent="0.25">
      <c r="A95" s="31"/>
      <c r="B95" s="26" t="s">
        <v>11</v>
      </c>
      <c r="C95" s="27"/>
      <c r="D95" s="28">
        <f t="shared" ref="D95:F95" si="31">SUBTOTAL(9,D93:D94)</f>
        <v>242.20000000000002</v>
      </c>
      <c r="E95" s="28">
        <f t="shared" si="31"/>
        <v>0</v>
      </c>
      <c r="F95" s="28">
        <f t="shared" si="31"/>
        <v>-242.20000000000002</v>
      </c>
      <c r="G95" s="29">
        <f t="shared" si="19"/>
        <v>-100</v>
      </c>
    </row>
    <row r="96" spans="1:7" s="3" customFormat="1" ht="28.5" x14ac:dyDescent="0.25">
      <c r="A96" s="31"/>
      <c r="B96" s="21" t="s">
        <v>28</v>
      </c>
      <c r="C96" s="22" t="s">
        <v>10</v>
      </c>
      <c r="D96" s="23">
        <v>40.9</v>
      </c>
      <c r="E96" s="23">
        <v>0</v>
      </c>
      <c r="F96" s="23">
        <f>+E96-D96</f>
        <v>-40.9</v>
      </c>
      <c r="G96" s="24">
        <f t="shared" si="19"/>
        <v>-100</v>
      </c>
    </row>
    <row r="97" spans="1:7" s="3" customFormat="1" x14ac:dyDescent="0.25">
      <c r="A97" s="31"/>
      <c r="B97" s="26" t="s">
        <v>11</v>
      </c>
      <c r="C97" s="27"/>
      <c r="D97" s="28">
        <f t="shared" ref="D97:F97" si="32">SUBTOTAL(9,D96:D96)</f>
        <v>40.9</v>
      </c>
      <c r="E97" s="28">
        <f t="shared" si="32"/>
        <v>0</v>
      </c>
      <c r="F97" s="28">
        <f t="shared" si="32"/>
        <v>-40.9</v>
      </c>
      <c r="G97" s="29">
        <f t="shared" si="19"/>
        <v>-100</v>
      </c>
    </row>
    <row r="98" spans="1:7" s="3" customFormat="1" ht="42.75" x14ac:dyDescent="0.25">
      <c r="A98" s="32"/>
      <c r="B98" s="21" t="s">
        <v>30</v>
      </c>
      <c r="C98" s="22" t="s">
        <v>10</v>
      </c>
      <c r="D98" s="23">
        <v>97</v>
      </c>
      <c r="E98" s="23">
        <v>0</v>
      </c>
      <c r="F98" s="23">
        <f>+E98-D98</f>
        <v>-97</v>
      </c>
      <c r="G98" s="24">
        <f t="shared" si="19"/>
        <v>-100</v>
      </c>
    </row>
    <row r="99" spans="1:7" s="3" customFormat="1" x14ac:dyDescent="0.25">
      <c r="A99" s="25"/>
      <c r="B99" s="26" t="s">
        <v>11</v>
      </c>
      <c r="C99" s="27"/>
      <c r="D99" s="28">
        <f t="shared" ref="D99:F99" si="33">SUBTOTAL(9,D98:D98)</f>
        <v>97</v>
      </c>
      <c r="E99" s="28">
        <f t="shared" si="33"/>
        <v>0</v>
      </c>
      <c r="F99" s="28">
        <f t="shared" si="33"/>
        <v>-97</v>
      </c>
      <c r="G99" s="29">
        <f t="shared" si="19"/>
        <v>-100</v>
      </c>
    </row>
    <row r="100" spans="1:7" s="3" customFormat="1" ht="42.75" x14ac:dyDescent="0.25">
      <c r="A100" s="15" t="s">
        <v>38</v>
      </c>
      <c r="B100" s="16"/>
      <c r="C100" s="17"/>
      <c r="D100" s="18">
        <f t="shared" ref="D100:F100" si="34">SUBTOTAL(9,D101:D107)</f>
        <v>280.40000000000003</v>
      </c>
      <c r="E100" s="18">
        <f t="shared" si="34"/>
        <v>0</v>
      </c>
      <c r="F100" s="18">
        <f t="shared" si="34"/>
        <v>-280.40000000000003</v>
      </c>
      <c r="G100" s="19">
        <f t="shared" si="19"/>
        <v>-100</v>
      </c>
    </row>
    <row r="101" spans="1:7" s="3" customFormat="1" ht="28.5" x14ac:dyDescent="0.25">
      <c r="A101" s="30"/>
      <c r="B101" s="21" t="s">
        <v>9</v>
      </c>
      <c r="C101" s="22" t="s">
        <v>10</v>
      </c>
      <c r="D101" s="23">
        <v>123.7</v>
      </c>
      <c r="E101" s="23">
        <v>0</v>
      </c>
      <c r="F101" s="23">
        <f>+E101-D101</f>
        <v>-123.7</v>
      </c>
      <c r="G101" s="24">
        <f t="shared" si="19"/>
        <v>-100</v>
      </c>
    </row>
    <row r="102" spans="1:7" s="3" customFormat="1" x14ac:dyDescent="0.25">
      <c r="A102" s="31"/>
      <c r="B102" s="26" t="s">
        <v>11</v>
      </c>
      <c r="C102" s="27"/>
      <c r="D102" s="28">
        <f t="shared" ref="D102:F102" si="35">SUBTOTAL(9,D101:D101)</f>
        <v>123.7</v>
      </c>
      <c r="E102" s="28">
        <f t="shared" si="35"/>
        <v>0</v>
      </c>
      <c r="F102" s="28">
        <f t="shared" si="35"/>
        <v>-123.7</v>
      </c>
      <c r="G102" s="29">
        <f t="shared" si="19"/>
        <v>-100</v>
      </c>
    </row>
    <row r="103" spans="1:7" s="3" customFormat="1" x14ac:dyDescent="0.25">
      <c r="A103" s="31"/>
      <c r="B103" s="56" t="s">
        <v>25</v>
      </c>
      <c r="C103" s="22" t="s">
        <v>10</v>
      </c>
      <c r="D103" s="23">
        <v>144.30000000000001</v>
      </c>
      <c r="E103" s="23">
        <v>0</v>
      </c>
      <c r="F103" s="23">
        <f>+E103-D103</f>
        <v>-144.30000000000001</v>
      </c>
      <c r="G103" s="24">
        <f t="shared" si="19"/>
        <v>-100</v>
      </c>
    </row>
    <row r="104" spans="1:7" s="3" customFormat="1" x14ac:dyDescent="0.25">
      <c r="A104" s="31"/>
      <c r="B104" s="58"/>
      <c r="C104" s="22" t="s">
        <v>26</v>
      </c>
      <c r="D104" s="23">
        <v>4.5999999999999996</v>
      </c>
      <c r="E104" s="23">
        <v>0</v>
      </c>
      <c r="F104" s="23">
        <f>+E104-D104</f>
        <v>-4.5999999999999996</v>
      </c>
      <c r="G104" s="24">
        <f t="shared" si="19"/>
        <v>-100</v>
      </c>
    </row>
    <row r="105" spans="1:7" s="3" customFormat="1" x14ac:dyDescent="0.25">
      <c r="A105" s="31"/>
      <c r="B105" s="26" t="s">
        <v>11</v>
      </c>
      <c r="C105" s="27"/>
      <c r="D105" s="28">
        <f t="shared" ref="D105:F105" si="36">SUBTOTAL(9,D103:D104)</f>
        <v>148.9</v>
      </c>
      <c r="E105" s="28">
        <f t="shared" si="36"/>
        <v>0</v>
      </c>
      <c r="F105" s="28">
        <f t="shared" si="36"/>
        <v>-148.9</v>
      </c>
      <c r="G105" s="29">
        <f t="shared" si="19"/>
        <v>-100</v>
      </c>
    </row>
    <row r="106" spans="1:7" s="3" customFormat="1" ht="28.5" x14ac:dyDescent="0.25">
      <c r="A106" s="32"/>
      <c r="B106" s="21" t="s">
        <v>28</v>
      </c>
      <c r="C106" s="22" t="s">
        <v>10</v>
      </c>
      <c r="D106" s="23">
        <v>7.8</v>
      </c>
      <c r="E106" s="23">
        <v>0</v>
      </c>
      <c r="F106" s="23">
        <f>+E106-D106</f>
        <v>-7.8</v>
      </c>
      <c r="G106" s="24">
        <f t="shared" si="19"/>
        <v>-100</v>
      </c>
    </row>
    <row r="107" spans="1:7" s="3" customFormat="1" x14ac:dyDescent="0.25">
      <c r="A107" s="25"/>
      <c r="B107" s="26" t="s">
        <v>11</v>
      </c>
      <c r="C107" s="27"/>
      <c r="D107" s="28">
        <f t="shared" ref="D107:F107" si="37">SUBTOTAL(9,D106:D106)</f>
        <v>7.8</v>
      </c>
      <c r="E107" s="28">
        <f t="shared" si="37"/>
        <v>0</v>
      </c>
      <c r="F107" s="28">
        <f t="shared" si="37"/>
        <v>-7.8</v>
      </c>
      <c r="G107" s="29">
        <f t="shared" si="19"/>
        <v>-100</v>
      </c>
    </row>
    <row r="108" spans="1:7" s="3" customFormat="1" ht="42.75" x14ac:dyDescent="0.25">
      <c r="A108" s="15" t="s">
        <v>39</v>
      </c>
      <c r="B108" s="16"/>
      <c r="C108" s="17"/>
      <c r="D108" s="18">
        <f t="shared" ref="D108:F108" si="38">SUBTOTAL(9,D109:D118)</f>
        <v>571.9</v>
      </c>
      <c r="E108" s="18">
        <f t="shared" si="38"/>
        <v>0</v>
      </c>
      <c r="F108" s="18">
        <f t="shared" si="38"/>
        <v>-571.9</v>
      </c>
      <c r="G108" s="19">
        <f t="shared" si="19"/>
        <v>-100</v>
      </c>
    </row>
    <row r="109" spans="1:7" s="3" customFormat="1" ht="28.5" x14ac:dyDescent="0.25">
      <c r="A109" s="30"/>
      <c r="B109" s="21" t="s">
        <v>9</v>
      </c>
      <c r="C109" s="22" t="s">
        <v>10</v>
      </c>
      <c r="D109" s="23">
        <v>151.5</v>
      </c>
      <c r="E109" s="23">
        <v>0</v>
      </c>
      <c r="F109" s="23">
        <f>+E109-D109</f>
        <v>-151.5</v>
      </c>
      <c r="G109" s="24">
        <f t="shared" si="19"/>
        <v>-100</v>
      </c>
    </row>
    <row r="110" spans="1:7" s="3" customFormat="1" x14ac:dyDescent="0.25">
      <c r="A110" s="31"/>
      <c r="B110" s="26" t="s">
        <v>11</v>
      </c>
      <c r="C110" s="27"/>
      <c r="D110" s="28">
        <f t="shared" ref="D110:F110" si="39">SUBTOTAL(9,D109:D109)</f>
        <v>151.5</v>
      </c>
      <c r="E110" s="28">
        <f t="shared" si="39"/>
        <v>0</v>
      </c>
      <c r="F110" s="28">
        <f t="shared" si="39"/>
        <v>-151.5</v>
      </c>
      <c r="G110" s="29">
        <f t="shared" si="19"/>
        <v>-100</v>
      </c>
    </row>
    <row r="111" spans="1:7" s="3" customFormat="1" x14ac:dyDescent="0.25">
      <c r="A111" s="31"/>
      <c r="B111" s="56" t="s">
        <v>25</v>
      </c>
      <c r="C111" s="22" t="s">
        <v>10</v>
      </c>
      <c r="D111" s="23">
        <v>352.3</v>
      </c>
      <c r="E111" s="23">
        <v>0</v>
      </c>
      <c r="F111" s="23">
        <f>+E111-D111</f>
        <v>-352.3</v>
      </c>
      <c r="G111" s="24">
        <f t="shared" si="19"/>
        <v>-100</v>
      </c>
    </row>
    <row r="112" spans="1:7" s="3" customFormat="1" x14ac:dyDescent="0.25">
      <c r="A112" s="31"/>
      <c r="B112" s="58"/>
      <c r="C112" s="22" t="s">
        <v>26</v>
      </c>
      <c r="D112" s="23">
        <v>9.6</v>
      </c>
      <c r="E112" s="23">
        <v>0</v>
      </c>
      <c r="F112" s="23">
        <f>+E112-D112</f>
        <v>-9.6</v>
      </c>
      <c r="G112" s="24">
        <f t="shared" si="19"/>
        <v>-100</v>
      </c>
    </row>
    <row r="113" spans="1:7" s="3" customFormat="1" x14ac:dyDescent="0.25">
      <c r="A113" s="31"/>
      <c r="B113" s="26" t="s">
        <v>11</v>
      </c>
      <c r="C113" s="27"/>
      <c r="D113" s="28">
        <f t="shared" ref="D113:F113" si="40">SUBTOTAL(9,D111:D112)</f>
        <v>361.90000000000003</v>
      </c>
      <c r="E113" s="28">
        <f t="shared" si="40"/>
        <v>0</v>
      </c>
      <c r="F113" s="28">
        <f t="shared" si="40"/>
        <v>-361.90000000000003</v>
      </c>
      <c r="G113" s="29">
        <f t="shared" si="19"/>
        <v>-100</v>
      </c>
    </row>
    <row r="114" spans="1:7" s="3" customFormat="1" x14ac:dyDescent="0.25">
      <c r="A114" s="31"/>
      <c r="B114" s="56" t="s">
        <v>28</v>
      </c>
      <c r="C114" s="22" t="s">
        <v>10</v>
      </c>
      <c r="D114" s="23">
        <v>57.7</v>
      </c>
      <c r="E114" s="23">
        <v>0</v>
      </c>
      <c r="F114" s="23">
        <f>+E114-D114</f>
        <v>-57.7</v>
      </c>
      <c r="G114" s="24">
        <f t="shared" si="19"/>
        <v>-100</v>
      </c>
    </row>
    <row r="115" spans="1:7" s="3" customFormat="1" x14ac:dyDescent="0.25">
      <c r="A115" s="31"/>
      <c r="B115" s="58"/>
      <c r="C115" s="22" t="s">
        <v>26</v>
      </c>
      <c r="D115" s="23">
        <v>0.5</v>
      </c>
      <c r="E115" s="23">
        <v>0</v>
      </c>
      <c r="F115" s="23">
        <f>+E115-D115</f>
        <v>-0.5</v>
      </c>
      <c r="G115" s="24">
        <f t="shared" si="19"/>
        <v>-100</v>
      </c>
    </row>
    <row r="116" spans="1:7" s="3" customFormat="1" x14ac:dyDescent="0.25">
      <c r="A116" s="31"/>
      <c r="B116" s="26" t="s">
        <v>11</v>
      </c>
      <c r="C116" s="27"/>
      <c r="D116" s="28">
        <f t="shared" ref="D116:F116" si="41">SUBTOTAL(9,D114:D115)</f>
        <v>58.2</v>
      </c>
      <c r="E116" s="28">
        <f t="shared" si="41"/>
        <v>0</v>
      </c>
      <c r="F116" s="28">
        <f t="shared" si="41"/>
        <v>-58.2</v>
      </c>
      <c r="G116" s="29">
        <f t="shared" si="19"/>
        <v>-100</v>
      </c>
    </row>
    <row r="117" spans="1:7" s="3" customFormat="1" ht="28.5" x14ac:dyDescent="0.25">
      <c r="A117" s="32"/>
      <c r="B117" s="21" t="s">
        <v>32</v>
      </c>
      <c r="C117" s="22" t="s">
        <v>26</v>
      </c>
      <c r="D117" s="23">
        <v>0.3</v>
      </c>
      <c r="E117" s="23">
        <v>0</v>
      </c>
      <c r="F117" s="23">
        <f>+E117-D117</f>
        <v>-0.3</v>
      </c>
      <c r="G117" s="24">
        <f t="shared" si="19"/>
        <v>-100</v>
      </c>
    </row>
    <row r="118" spans="1:7" s="3" customFormat="1" x14ac:dyDescent="0.25">
      <c r="A118" s="25"/>
      <c r="B118" s="26" t="s">
        <v>11</v>
      </c>
      <c r="C118" s="27"/>
      <c r="D118" s="28">
        <f t="shared" ref="D118:F118" si="42">SUBTOTAL(9,D117:D117)</f>
        <v>0.3</v>
      </c>
      <c r="E118" s="28">
        <f t="shared" si="42"/>
        <v>0</v>
      </c>
      <c r="F118" s="28">
        <f t="shared" si="42"/>
        <v>-0.3</v>
      </c>
      <c r="G118" s="29">
        <f t="shared" si="19"/>
        <v>-100</v>
      </c>
    </row>
    <row r="119" spans="1:7" s="3" customFormat="1" ht="42.75" x14ac:dyDescent="0.25">
      <c r="A119" s="15" t="s">
        <v>40</v>
      </c>
      <c r="B119" s="16"/>
      <c r="C119" s="17"/>
      <c r="D119" s="18">
        <f t="shared" ref="D119:F119" si="43">SUBTOTAL(9,D120:D129)</f>
        <v>575.6</v>
      </c>
      <c r="E119" s="18">
        <f t="shared" si="43"/>
        <v>0</v>
      </c>
      <c r="F119" s="18">
        <f t="shared" si="43"/>
        <v>-575.6</v>
      </c>
      <c r="G119" s="19">
        <f t="shared" si="19"/>
        <v>-100</v>
      </c>
    </row>
    <row r="120" spans="1:7" s="3" customFormat="1" x14ac:dyDescent="0.25">
      <c r="A120" s="30"/>
      <c r="B120" s="56" t="s">
        <v>9</v>
      </c>
      <c r="C120" s="22" t="s">
        <v>10</v>
      </c>
      <c r="D120" s="23">
        <v>147.19999999999999</v>
      </c>
      <c r="E120" s="23">
        <v>0</v>
      </c>
      <c r="F120" s="23">
        <f>+E120-D120</f>
        <v>-147.19999999999999</v>
      </c>
      <c r="G120" s="24">
        <f t="shared" si="19"/>
        <v>-100</v>
      </c>
    </row>
    <row r="121" spans="1:7" s="3" customFormat="1" x14ac:dyDescent="0.25">
      <c r="A121" s="31"/>
      <c r="B121" s="58"/>
      <c r="C121" s="22" t="s">
        <v>26</v>
      </c>
      <c r="D121" s="23">
        <v>1.5</v>
      </c>
      <c r="E121" s="23">
        <v>0</v>
      </c>
      <c r="F121" s="23">
        <f>+E121-D121</f>
        <v>-1.5</v>
      </c>
      <c r="G121" s="24">
        <f t="shared" si="19"/>
        <v>-100</v>
      </c>
    </row>
    <row r="122" spans="1:7" s="3" customFormat="1" x14ac:dyDescent="0.25">
      <c r="A122" s="31"/>
      <c r="B122" s="26" t="s">
        <v>11</v>
      </c>
      <c r="C122" s="27"/>
      <c r="D122" s="28">
        <f t="shared" ref="D122:F122" si="44">SUBTOTAL(9,D120:D121)</f>
        <v>148.69999999999999</v>
      </c>
      <c r="E122" s="28">
        <f t="shared" si="44"/>
        <v>0</v>
      </c>
      <c r="F122" s="28">
        <f t="shared" si="44"/>
        <v>-148.69999999999999</v>
      </c>
      <c r="G122" s="29">
        <f t="shared" si="19"/>
        <v>-100</v>
      </c>
    </row>
    <row r="123" spans="1:7" s="3" customFormat="1" ht="28.5" x14ac:dyDescent="0.25">
      <c r="A123" s="31"/>
      <c r="B123" s="21" t="s">
        <v>25</v>
      </c>
      <c r="C123" s="22" t="s">
        <v>10</v>
      </c>
      <c r="D123" s="23">
        <v>328.5</v>
      </c>
      <c r="E123" s="23">
        <v>0</v>
      </c>
      <c r="F123" s="23">
        <f>+E123-D123</f>
        <v>-328.5</v>
      </c>
      <c r="G123" s="24">
        <f t="shared" si="19"/>
        <v>-100</v>
      </c>
    </row>
    <row r="124" spans="1:7" s="3" customFormat="1" x14ac:dyDescent="0.25">
      <c r="A124" s="31"/>
      <c r="B124" s="26" t="s">
        <v>11</v>
      </c>
      <c r="C124" s="27"/>
      <c r="D124" s="28">
        <f t="shared" ref="D124:F124" si="45">SUBTOTAL(9,D123:D123)</f>
        <v>328.5</v>
      </c>
      <c r="E124" s="28">
        <f t="shared" si="45"/>
        <v>0</v>
      </c>
      <c r="F124" s="28">
        <f t="shared" si="45"/>
        <v>-328.5</v>
      </c>
      <c r="G124" s="29">
        <f t="shared" si="19"/>
        <v>-100</v>
      </c>
    </row>
    <row r="125" spans="1:7" s="3" customFormat="1" x14ac:dyDescent="0.25">
      <c r="A125" s="31"/>
      <c r="B125" s="56" t="s">
        <v>28</v>
      </c>
      <c r="C125" s="22" t="s">
        <v>10</v>
      </c>
      <c r="D125" s="23">
        <v>93.9</v>
      </c>
      <c r="E125" s="23">
        <v>0</v>
      </c>
      <c r="F125" s="23">
        <f>+E125-D125</f>
        <v>-93.9</v>
      </c>
      <c r="G125" s="24">
        <f t="shared" si="19"/>
        <v>-100</v>
      </c>
    </row>
    <row r="126" spans="1:7" s="3" customFormat="1" x14ac:dyDescent="0.25">
      <c r="A126" s="31"/>
      <c r="B126" s="58"/>
      <c r="C126" s="22" t="s">
        <v>26</v>
      </c>
      <c r="D126" s="23">
        <v>0.4</v>
      </c>
      <c r="E126" s="23">
        <v>0</v>
      </c>
      <c r="F126" s="23">
        <f>+E126-D126</f>
        <v>-0.4</v>
      </c>
      <c r="G126" s="24">
        <f t="shared" si="19"/>
        <v>-100</v>
      </c>
    </row>
    <row r="127" spans="1:7" s="3" customFormat="1" x14ac:dyDescent="0.25">
      <c r="A127" s="31"/>
      <c r="B127" s="26" t="s">
        <v>11</v>
      </c>
      <c r="C127" s="27"/>
      <c r="D127" s="28">
        <f t="shared" ref="D127:F127" si="46">SUBTOTAL(9,D125:D126)</f>
        <v>94.300000000000011</v>
      </c>
      <c r="E127" s="28">
        <f t="shared" si="46"/>
        <v>0</v>
      </c>
      <c r="F127" s="28">
        <f t="shared" si="46"/>
        <v>-94.300000000000011</v>
      </c>
      <c r="G127" s="29">
        <f t="shared" si="19"/>
        <v>-100</v>
      </c>
    </row>
    <row r="128" spans="1:7" s="3" customFormat="1" ht="28.5" x14ac:dyDescent="0.25">
      <c r="A128" s="32"/>
      <c r="B128" s="21" t="s">
        <v>32</v>
      </c>
      <c r="C128" s="22" t="s">
        <v>26</v>
      </c>
      <c r="D128" s="23">
        <v>4.0999999999999996</v>
      </c>
      <c r="E128" s="23">
        <v>0</v>
      </c>
      <c r="F128" s="23">
        <f>+E128-D128</f>
        <v>-4.0999999999999996</v>
      </c>
      <c r="G128" s="24">
        <f t="shared" si="19"/>
        <v>-100</v>
      </c>
    </row>
    <row r="129" spans="1:7" s="3" customFormat="1" x14ac:dyDescent="0.25">
      <c r="A129" s="25"/>
      <c r="B129" s="26" t="s">
        <v>11</v>
      </c>
      <c r="C129" s="27"/>
      <c r="D129" s="28">
        <f t="shared" ref="D129:F129" si="47">SUBTOTAL(9,D128:D128)</f>
        <v>4.0999999999999996</v>
      </c>
      <c r="E129" s="28">
        <f t="shared" si="47"/>
        <v>0</v>
      </c>
      <c r="F129" s="28">
        <f t="shared" si="47"/>
        <v>-4.0999999999999996</v>
      </c>
      <c r="G129" s="29">
        <f t="shared" si="19"/>
        <v>-100</v>
      </c>
    </row>
    <row r="130" spans="1:7" s="3" customFormat="1" ht="42.75" x14ac:dyDescent="0.25">
      <c r="A130" s="15" t="s">
        <v>41</v>
      </c>
      <c r="B130" s="16"/>
      <c r="C130" s="17"/>
      <c r="D130" s="18">
        <f t="shared" ref="D130:F130" si="48">SUBTOTAL(9,D131:D141)</f>
        <v>492.2</v>
      </c>
      <c r="E130" s="18">
        <f t="shared" si="48"/>
        <v>0</v>
      </c>
      <c r="F130" s="18">
        <f t="shared" si="48"/>
        <v>-492.2</v>
      </c>
      <c r="G130" s="19">
        <f t="shared" si="19"/>
        <v>-100</v>
      </c>
    </row>
    <row r="131" spans="1:7" s="3" customFormat="1" ht="28.5" x14ac:dyDescent="0.25">
      <c r="A131" s="30"/>
      <c r="B131" s="21" t="s">
        <v>9</v>
      </c>
      <c r="C131" s="22" t="s">
        <v>10</v>
      </c>
      <c r="D131" s="23">
        <v>187.5</v>
      </c>
      <c r="E131" s="23">
        <v>0</v>
      </c>
      <c r="F131" s="23">
        <f>+E131-D131</f>
        <v>-187.5</v>
      </c>
      <c r="G131" s="24">
        <f t="shared" si="19"/>
        <v>-100</v>
      </c>
    </row>
    <row r="132" spans="1:7" s="3" customFormat="1" x14ac:dyDescent="0.25">
      <c r="A132" s="31"/>
      <c r="B132" s="26" t="s">
        <v>11</v>
      </c>
      <c r="C132" s="27"/>
      <c r="D132" s="28">
        <f t="shared" ref="D132:F132" si="49">SUBTOTAL(9,D131:D131)</f>
        <v>187.5</v>
      </c>
      <c r="E132" s="28">
        <f t="shared" si="49"/>
        <v>0</v>
      </c>
      <c r="F132" s="28">
        <f t="shared" si="49"/>
        <v>-187.5</v>
      </c>
      <c r="G132" s="29">
        <f t="shared" si="19"/>
        <v>-100</v>
      </c>
    </row>
    <row r="133" spans="1:7" s="3" customFormat="1" ht="28.5" x14ac:dyDescent="0.25">
      <c r="A133" s="31"/>
      <c r="B133" s="21" t="s">
        <v>16</v>
      </c>
      <c r="C133" s="22" t="s">
        <v>10</v>
      </c>
      <c r="D133" s="23">
        <v>3.7</v>
      </c>
      <c r="E133" s="23">
        <v>0</v>
      </c>
      <c r="F133" s="23">
        <f>+E133-D133</f>
        <v>-3.7</v>
      </c>
      <c r="G133" s="24">
        <f t="shared" si="19"/>
        <v>-100</v>
      </c>
    </row>
    <row r="134" spans="1:7" s="3" customFormat="1" x14ac:dyDescent="0.25">
      <c r="A134" s="31"/>
      <c r="B134" s="26" t="s">
        <v>11</v>
      </c>
      <c r="C134" s="27"/>
      <c r="D134" s="28">
        <f t="shared" ref="D134:F134" si="50">SUBTOTAL(9,D133:D133)</f>
        <v>3.7</v>
      </c>
      <c r="E134" s="28">
        <f t="shared" si="50"/>
        <v>0</v>
      </c>
      <c r="F134" s="28">
        <f t="shared" si="50"/>
        <v>-3.7</v>
      </c>
      <c r="G134" s="29">
        <f t="shared" si="19"/>
        <v>-100</v>
      </c>
    </row>
    <row r="135" spans="1:7" s="3" customFormat="1" ht="28.5" x14ac:dyDescent="0.25">
      <c r="A135" s="31"/>
      <c r="B135" s="21" t="s">
        <v>25</v>
      </c>
      <c r="C135" s="22" t="s">
        <v>10</v>
      </c>
      <c r="D135" s="23">
        <v>206.3</v>
      </c>
      <c r="E135" s="23">
        <v>0</v>
      </c>
      <c r="F135" s="23">
        <f>+E135-D135</f>
        <v>-206.3</v>
      </c>
      <c r="G135" s="24">
        <f t="shared" ref="G135:G198" si="51">IF(OR(F135=0,D135=0)," ",ROUND(F135/D135*100,2))</f>
        <v>-100</v>
      </c>
    </row>
    <row r="136" spans="1:7" s="3" customFormat="1" x14ac:dyDescent="0.25">
      <c r="A136" s="31"/>
      <c r="B136" s="26" t="s">
        <v>11</v>
      </c>
      <c r="C136" s="27"/>
      <c r="D136" s="28">
        <f t="shared" ref="D136:F136" si="52">SUBTOTAL(9,D135:D135)</f>
        <v>206.3</v>
      </c>
      <c r="E136" s="28">
        <f t="shared" si="52"/>
        <v>0</v>
      </c>
      <c r="F136" s="28">
        <f t="shared" si="52"/>
        <v>-206.3</v>
      </c>
      <c r="G136" s="29">
        <f t="shared" si="51"/>
        <v>-100</v>
      </c>
    </row>
    <row r="137" spans="1:7" s="3" customFormat="1" x14ac:dyDescent="0.25">
      <c r="A137" s="31"/>
      <c r="B137" s="56" t="s">
        <v>28</v>
      </c>
      <c r="C137" s="22" t="s">
        <v>10</v>
      </c>
      <c r="D137" s="23">
        <v>93.7</v>
      </c>
      <c r="E137" s="23">
        <v>0</v>
      </c>
      <c r="F137" s="23">
        <f>+E137-D137</f>
        <v>-93.7</v>
      </c>
      <c r="G137" s="24">
        <f t="shared" si="51"/>
        <v>-100</v>
      </c>
    </row>
    <row r="138" spans="1:7" s="3" customFormat="1" x14ac:dyDescent="0.25">
      <c r="A138" s="31"/>
      <c r="B138" s="58"/>
      <c r="C138" s="22" t="s">
        <v>26</v>
      </c>
      <c r="D138" s="23">
        <v>0.4</v>
      </c>
      <c r="E138" s="23">
        <v>0</v>
      </c>
      <c r="F138" s="23">
        <f>+E138-D138</f>
        <v>-0.4</v>
      </c>
      <c r="G138" s="24">
        <f t="shared" si="51"/>
        <v>-100</v>
      </c>
    </row>
    <row r="139" spans="1:7" s="3" customFormat="1" x14ac:dyDescent="0.25">
      <c r="A139" s="31"/>
      <c r="B139" s="26" t="s">
        <v>11</v>
      </c>
      <c r="C139" s="27"/>
      <c r="D139" s="28">
        <f t="shared" ref="D139:F139" si="53">SUBTOTAL(9,D137:D138)</f>
        <v>94.100000000000009</v>
      </c>
      <c r="E139" s="28">
        <f t="shared" si="53"/>
        <v>0</v>
      </c>
      <c r="F139" s="28">
        <f t="shared" si="53"/>
        <v>-94.100000000000009</v>
      </c>
      <c r="G139" s="29">
        <f t="shared" si="51"/>
        <v>-100</v>
      </c>
    </row>
    <row r="140" spans="1:7" s="3" customFormat="1" ht="28.5" x14ac:dyDescent="0.25">
      <c r="A140" s="32"/>
      <c r="B140" s="21" t="s">
        <v>32</v>
      </c>
      <c r="C140" s="22" t="s">
        <v>26</v>
      </c>
      <c r="D140" s="23">
        <v>0.6</v>
      </c>
      <c r="E140" s="23">
        <v>0</v>
      </c>
      <c r="F140" s="23">
        <f>+E140-D140</f>
        <v>-0.6</v>
      </c>
      <c r="G140" s="24">
        <f t="shared" si="51"/>
        <v>-100</v>
      </c>
    </row>
    <row r="141" spans="1:7" s="3" customFormat="1" x14ac:dyDescent="0.25">
      <c r="A141" s="25"/>
      <c r="B141" s="26" t="s">
        <v>11</v>
      </c>
      <c r="C141" s="27"/>
      <c r="D141" s="28">
        <f t="shared" ref="D141:F141" si="54">SUBTOTAL(9,D140:D140)</f>
        <v>0.6</v>
      </c>
      <c r="E141" s="28">
        <f t="shared" si="54"/>
        <v>0</v>
      </c>
      <c r="F141" s="28">
        <f t="shared" si="54"/>
        <v>-0.6</v>
      </c>
      <c r="G141" s="29">
        <f t="shared" si="51"/>
        <v>-100</v>
      </c>
    </row>
    <row r="142" spans="1:7" s="3" customFormat="1" ht="42.75" x14ac:dyDescent="0.25">
      <c r="A142" s="15" t="s">
        <v>42</v>
      </c>
      <c r="B142" s="16"/>
      <c r="C142" s="17"/>
      <c r="D142" s="18">
        <f t="shared" ref="D142:F142" si="55">SUBTOTAL(9,D143:D149)</f>
        <v>485.1</v>
      </c>
      <c r="E142" s="18">
        <f t="shared" si="55"/>
        <v>0</v>
      </c>
      <c r="F142" s="18">
        <f t="shared" si="55"/>
        <v>-485.1</v>
      </c>
      <c r="G142" s="19">
        <f t="shared" si="51"/>
        <v>-100</v>
      </c>
    </row>
    <row r="143" spans="1:7" s="3" customFormat="1" ht="28.5" x14ac:dyDescent="0.25">
      <c r="A143" s="30"/>
      <c r="B143" s="21" t="s">
        <v>9</v>
      </c>
      <c r="C143" s="22" t="s">
        <v>10</v>
      </c>
      <c r="D143" s="23">
        <v>173.8</v>
      </c>
      <c r="E143" s="23">
        <v>0</v>
      </c>
      <c r="F143" s="23">
        <f>+E143-D143</f>
        <v>-173.8</v>
      </c>
      <c r="G143" s="24">
        <f t="shared" si="51"/>
        <v>-100</v>
      </c>
    </row>
    <row r="144" spans="1:7" s="3" customFormat="1" x14ac:dyDescent="0.25">
      <c r="A144" s="31"/>
      <c r="B144" s="26" t="s">
        <v>11</v>
      </c>
      <c r="C144" s="27"/>
      <c r="D144" s="28">
        <f t="shared" ref="D144:F144" si="56">SUBTOTAL(9,D143:D143)</f>
        <v>173.8</v>
      </c>
      <c r="E144" s="28">
        <f t="shared" si="56"/>
        <v>0</v>
      </c>
      <c r="F144" s="28">
        <f t="shared" si="56"/>
        <v>-173.8</v>
      </c>
      <c r="G144" s="29">
        <f t="shared" si="51"/>
        <v>-100</v>
      </c>
    </row>
    <row r="145" spans="1:7" s="3" customFormat="1" ht="28.5" x14ac:dyDescent="0.25">
      <c r="A145" s="31"/>
      <c r="B145" s="21" t="s">
        <v>25</v>
      </c>
      <c r="C145" s="22" t="s">
        <v>10</v>
      </c>
      <c r="D145" s="23">
        <v>198.2</v>
      </c>
      <c r="E145" s="23">
        <v>0</v>
      </c>
      <c r="F145" s="23">
        <f>+E145-D145</f>
        <v>-198.2</v>
      </c>
      <c r="G145" s="24">
        <f t="shared" si="51"/>
        <v>-100</v>
      </c>
    </row>
    <row r="146" spans="1:7" s="3" customFormat="1" x14ac:dyDescent="0.25">
      <c r="A146" s="31"/>
      <c r="B146" s="26" t="s">
        <v>11</v>
      </c>
      <c r="C146" s="27"/>
      <c r="D146" s="28">
        <f t="shared" ref="D146:F146" si="57">SUBTOTAL(9,D145:D145)</f>
        <v>198.2</v>
      </c>
      <c r="E146" s="28">
        <f t="shared" si="57"/>
        <v>0</v>
      </c>
      <c r="F146" s="28">
        <f t="shared" si="57"/>
        <v>-198.2</v>
      </c>
      <c r="G146" s="29">
        <f t="shared" si="51"/>
        <v>-100</v>
      </c>
    </row>
    <row r="147" spans="1:7" s="3" customFormat="1" x14ac:dyDescent="0.25">
      <c r="A147" s="31"/>
      <c r="B147" s="56" t="s">
        <v>28</v>
      </c>
      <c r="C147" s="22" t="s">
        <v>10</v>
      </c>
      <c r="D147" s="23">
        <v>108</v>
      </c>
      <c r="E147" s="23">
        <v>0</v>
      </c>
      <c r="F147" s="23">
        <f>+E147-D147</f>
        <v>-108</v>
      </c>
      <c r="G147" s="24">
        <f t="shared" si="51"/>
        <v>-100</v>
      </c>
    </row>
    <row r="148" spans="1:7" s="3" customFormat="1" x14ac:dyDescent="0.25">
      <c r="A148" s="32"/>
      <c r="B148" s="58"/>
      <c r="C148" s="22" t="s">
        <v>26</v>
      </c>
      <c r="D148" s="23">
        <v>5.0999999999999996</v>
      </c>
      <c r="E148" s="23">
        <v>0</v>
      </c>
      <c r="F148" s="23">
        <f>+E148-D148</f>
        <v>-5.0999999999999996</v>
      </c>
      <c r="G148" s="24">
        <f t="shared" si="51"/>
        <v>-100</v>
      </c>
    </row>
    <row r="149" spans="1:7" s="3" customFormat="1" x14ac:dyDescent="0.25">
      <c r="A149" s="25"/>
      <c r="B149" s="26" t="s">
        <v>11</v>
      </c>
      <c r="C149" s="27"/>
      <c r="D149" s="28">
        <f t="shared" ref="D149:F149" si="58">SUBTOTAL(9,D147:D148)</f>
        <v>113.1</v>
      </c>
      <c r="E149" s="28">
        <f t="shared" si="58"/>
        <v>0</v>
      </c>
      <c r="F149" s="28">
        <f t="shared" si="58"/>
        <v>-113.1</v>
      </c>
      <c r="G149" s="29">
        <f t="shared" si="51"/>
        <v>-100</v>
      </c>
    </row>
    <row r="150" spans="1:7" s="3" customFormat="1" ht="28.5" x14ac:dyDescent="0.25">
      <c r="A150" s="15" t="s">
        <v>43</v>
      </c>
      <c r="B150" s="16"/>
      <c r="C150" s="17"/>
      <c r="D150" s="18">
        <f t="shared" ref="D150:F150" si="59">SUBTOTAL(9,D151:D159)</f>
        <v>1891.2</v>
      </c>
      <c r="E150" s="18">
        <f t="shared" si="59"/>
        <v>2053</v>
      </c>
      <c r="F150" s="18">
        <f t="shared" si="59"/>
        <v>161.79999999999995</v>
      </c>
      <c r="G150" s="19">
        <f t="shared" si="51"/>
        <v>8.56</v>
      </c>
    </row>
    <row r="151" spans="1:7" s="3" customFormat="1" ht="28.5" x14ac:dyDescent="0.25">
      <c r="A151" s="30"/>
      <c r="B151" s="21" t="s">
        <v>25</v>
      </c>
      <c r="C151" s="22" t="s">
        <v>10</v>
      </c>
      <c r="D151" s="23">
        <v>7.2</v>
      </c>
      <c r="E151" s="23">
        <v>8.5</v>
      </c>
      <c r="F151" s="23">
        <f>+E151-D151</f>
        <v>1.2999999999999998</v>
      </c>
      <c r="G151" s="24">
        <f t="shared" si="51"/>
        <v>18.059999999999999</v>
      </c>
    </row>
    <row r="152" spans="1:7" s="3" customFormat="1" x14ac:dyDescent="0.25">
      <c r="A152" s="31"/>
      <c r="B152" s="26" t="s">
        <v>11</v>
      </c>
      <c r="C152" s="27"/>
      <c r="D152" s="28">
        <f t="shared" ref="D152:F152" si="60">SUBTOTAL(9,D151:D151)</f>
        <v>7.2</v>
      </c>
      <c r="E152" s="28">
        <f t="shared" si="60"/>
        <v>8.5</v>
      </c>
      <c r="F152" s="28">
        <f t="shared" si="60"/>
        <v>1.2999999999999998</v>
      </c>
      <c r="G152" s="29">
        <f t="shared" si="51"/>
        <v>18.059999999999999</v>
      </c>
    </row>
    <row r="153" spans="1:7" s="3" customFormat="1" ht="28.5" x14ac:dyDescent="0.25">
      <c r="A153" s="31"/>
      <c r="B153" s="21" t="s">
        <v>28</v>
      </c>
      <c r="C153" s="22" t="s">
        <v>10</v>
      </c>
      <c r="D153" s="23">
        <v>3.7</v>
      </c>
      <c r="E153" s="23">
        <v>3.5</v>
      </c>
      <c r="F153" s="23">
        <f>+E153-D153</f>
        <v>-0.20000000000000018</v>
      </c>
      <c r="G153" s="24">
        <f t="shared" si="51"/>
        <v>-5.41</v>
      </c>
    </row>
    <row r="154" spans="1:7" s="3" customFormat="1" x14ac:dyDescent="0.25">
      <c r="A154" s="31"/>
      <c r="B154" s="26" t="s">
        <v>11</v>
      </c>
      <c r="C154" s="27"/>
      <c r="D154" s="28">
        <f t="shared" ref="D154:F154" si="61">SUBTOTAL(9,D153:D153)</f>
        <v>3.7</v>
      </c>
      <c r="E154" s="28">
        <f t="shared" si="61"/>
        <v>3.5</v>
      </c>
      <c r="F154" s="28">
        <f t="shared" si="61"/>
        <v>-0.20000000000000018</v>
      </c>
      <c r="G154" s="29">
        <f t="shared" si="51"/>
        <v>-5.41</v>
      </c>
    </row>
    <row r="155" spans="1:7" s="3" customFormat="1" x14ac:dyDescent="0.25">
      <c r="A155" s="31"/>
      <c r="B155" s="56" t="s">
        <v>30</v>
      </c>
      <c r="C155" s="22" t="s">
        <v>10</v>
      </c>
      <c r="D155" s="23">
        <v>273.39999999999998</v>
      </c>
      <c r="E155" s="23">
        <v>292.89999999999998</v>
      </c>
      <c r="F155" s="23">
        <f>+E155-D155</f>
        <v>19.5</v>
      </c>
      <c r="G155" s="24">
        <f t="shared" si="51"/>
        <v>7.13</v>
      </c>
    </row>
    <row r="156" spans="1:7" s="3" customFormat="1" x14ac:dyDescent="0.25">
      <c r="A156" s="31"/>
      <c r="B156" s="57"/>
      <c r="C156" s="22" t="s">
        <v>31</v>
      </c>
      <c r="D156" s="23">
        <v>1580.4</v>
      </c>
      <c r="E156" s="23">
        <v>1717.7</v>
      </c>
      <c r="F156" s="23">
        <f>+E156-D156</f>
        <v>137.29999999999995</v>
      </c>
      <c r="G156" s="24">
        <f t="shared" si="51"/>
        <v>8.69</v>
      </c>
    </row>
    <row r="157" spans="1:7" s="3" customFormat="1" x14ac:dyDescent="0.25">
      <c r="A157" s="31"/>
      <c r="B157" s="57"/>
      <c r="C157" s="22" t="s">
        <v>26</v>
      </c>
      <c r="D157" s="23">
        <v>3.1</v>
      </c>
      <c r="E157" s="23">
        <v>3</v>
      </c>
      <c r="F157" s="23">
        <f>+E157-D157</f>
        <v>-0.10000000000000009</v>
      </c>
      <c r="G157" s="24">
        <f t="shared" si="51"/>
        <v>-3.23</v>
      </c>
    </row>
    <row r="158" spans="1:7" s="3" customFormat="1" x14ac:dyDescent="0.25">
      <c r="A158" s="32"/>
      <c r="B158" s="58"/>
      <c r="C158" s="22" t="s">
        <v>24</v>
      </c>
      <c r="D158" s="23">
        <v>23.4</v>
      </c>
      <c r="E158" s="23">
        <v>27.4</v>
      </c>
      <c r="F158" s="23">
        <f>+E158-D158</f>
        <v>4</v>
      </c>
      <c r="G158" s="24">
        <f t="shared" si="51"/>
        <v>17.09</v>
      </c>
    </row>
    <row r="159" spans="1:7" s="3" customFormat="1" x14ac:dyDescent="0.25">
      <c r="A159" s="25"/>
      <c r="B159" s="26" t="s">
        <v>11</v>
      </c>
      <c r="C159" s="27"/>
      <c r="D159" s="28">
        <f t="shared" ref="D159:F159" si="62">SUBTOTAL(9,D155:D158)</f>
        <v>1880.3000000000002</v>
      </c>
      <c r="E159" s="28">
        <f t="shared" si="62"/>
        <v>2041</v>
      </c>
      <c r="F159" s="28">
        <f t="shared" si="62"/>
        <v>160.69999999999996</v>
      </c>
      <c r="G159" s="29">
        <f t="shared" si="51"/>
        <v>8.5500000000000007</v>
      </c>
    </row>
    <row r="160" spans="1:7" s="3" customFormat="1" ht="28.5" x14ac:dyDescent="0.25">
      <c r="A160" s="15" t="s">
        <v>44</v>
      </c>
      <c r="B160" s="16"/>
      <c r="C160" s="17"/>
      <c r="D160" s="18">
        <f t="shared" ref="D160:F160" si="63">SUBTOTAL(9,D161:D171)</f>
        <v>2976.9999999999995</v>
      </c>
      <c r="E160" s="18">
        <f t="shared" si="63"/>
        <v>3081.7</v>
      </c>
      <c r="F160" s="18">
        <f t="shared" si="63"/>
        <v>104.7</v>
      </c>
      <c r="G160" s="19">
        <f t="shared" si="51"/>
        <v>3.52</v>
      </c>
    </row>
    <row r="161" spans="1:7" s="3" customFormat="1" ht="28.5" x14ac:dyDescent="0.25">
      <c r="A161" s="30"/>
      <c r="B161" s="21" t="s">
        <v>25</v>
      </c>
      <c r="C161" s="22" t="s">
        <v>10</v>
      </c>
      <c r="D161" s="23">
        <v>15.4</v>
      </c>
      <c r="E161" s="23">
        <v>13.1</v>
      </c>
      <c r="F161" s="23">
        <f>+E161-D161</f>
        <v>-2.3000000000000007</v>
      </c>
      <c r="G161" s="24">
        <f t="shared" si="51"/>
        <v>-14.94</v>
      </c>
    </row>
    <row r="162" spans="1:7" s="3" customFormat="1" x14ac:dyDescent="0.25">
      <c r="A162" s="31"/>
      <c r="B162" s="26" t="s">
        <v>11</v>
      </c>
      <c r="C162" s="27"/>
      <c r="D162" s="28">
        <f t="shared" ref="D162:F162" si="64">SUBTOTAL(9,D161:D161)</f>
        <v>15.4</v>
      </c>
      <c r="E162" s="28">
        <f t="shared" si="64"/>
        <v>13.1</v>
      </c>
      <c r="F162" s="28">
        <f t="shared" si="64"/>
        <v>-2.3000000000000007</v>
      </c>
      <c r="G162" s="29">
        <f t="shared" si="51"/>
        <v>-14.94</v>
      </c>
    </row>
    <row r="163" spans="1:7" s="3" customFormat="1" ht="28.5" x14ac:dyDescent="0.25">
      <c r="A163" s="31"/>
      <c r="B163" s="21" t="s">
        <v>28</v>
      </c>
      <c r="C163" s="22" t="s">
        <v>10</v>
      </c>
      <c r="D163" s="23">
        <v>4.4000000000000004</v>
      </c>
      <c r="E163" s="23">
        <v>4.3</v>
      </c>
      <c r="F163" s="23">
        <f>+E163-D163</f>
        <v>-0.10000000000000053</v>
      </c>
      <c r="G163" s="24">
        <f t="shared" si="51"/>
        <v>-2.27</v>
      </c>
    </row>
    <row r="164" spans="1:7" s="3" customFormat="1" x14ac:dyDescent="0.25">
      <c r="A164" s="31"/>
      <c r="B164" s="26" t="s">
        <v>11</v>
      </c>
      <c r="C164" s="27"/>
      <c r="D164" s="28">
        <f t="shared" ref="D164:F164" si="65">SUBTOTAL(9,D163:D163)</f>
        <v>4.4000000000000004</v>
      </c>
      <c r="E164" s="28">
        <f t="shared" si="65"/>
        <v>4.3</v>
      </c>
      <c r="F164" s="28">
        <f t="shared" si="65"/>
        <v>-0.10000000000000053</v>
      </c>
      <c r="G164" s="29">
        <f t="shared" si="51"/>
        <v>-2.27</v>
      </c>
    </row>
    <row r="165" spans="1:7" s="3" customFormat="1" x14ac:dyDescent="0.25">
      <c r="A165" s="31"/>
      <c r="B165" s="56" t="s">
        <v>30</v>
      </c>
      <c r="C165" s="22" t="s">
        <v>10</v>
      </c>
      <c r="D165" s="23">
        <v>727.5</v>
      </c>
      <c r="E165" s="23">
        <v>727.7</v>
      </c>
      <c r="F165" s="23">
        <f t="shared" ref="F165:F170" si="66">+E165-D165</f>
        <v>0.20000000000004547</v>
      </c>
      <c r="G165" s="24">
        <f t="shared" si="51"/>
        <v>0.03</v>
      </c>
    </row>
    <row r="166" spans="1:7" s="3" customFormat="1" x14ac:dyDescent="0.25">
      <c r="A166" s="31"/>
      <c r="B166" s="57"/>
      <c r="C166" s="22" t="s">
        <v>14</v>
      </c>
      <c r="D166" s="23">
        <v>206.3</v>
      </c>
      <c r="E166" s="23">
        <v>145.80000000000001</v>
      </c>
      <c r="F166" s="23">
        <f t="shared" si="66"/>
        <v>-60.5</v>
      </c>
      <c r="G166" s="24">
        <f t="shared" si="51"/>
        <v>-29.33</v>
      </c>
    </row>
    <row r="167" spans="1:7" s="3" customFormat="1" x14ac:dyDescent="0.25">
      <c r="A167" s="31"/>
      <c r="B167" s="57"/>
      <c r="C167" s="22" t="s">
        <v>31</v>
      </c>
      <c r="D167" s="23">
        <v>1960.3</v>
      </c>
      <c r="E167" s="23">
        <v>2083.6</v>
      </c>
      <c r="F167" s="23">
        <f t="shared" si="66"/>
        <v>123.29999999999995</v>
      </c>
      <c r="G167" s="24">
        <f t="shared" si="51"/>
        <v>6.29</v>
      </c>
    </row>
    <row r="168" spans="1:7" s="3" customFormat="1" x14ac:dyDescent="0.25">
      <c r="A168" s="31"/>
      <c r="B168" s="57"/>
      <c r="C168" s="22" t="s">
        <v>26</v>
      </c>
      <c r="D168" s="23">
        <v>51.2</v>
      </c>
      <c r="E168" s="23">
        <v>56</v>
      </c>
      <c r="F168" s="23">
        <f t="shared" si="66"/>
        <v>4.7999999999999972</v>
      </c>
      <c r="G168" s="24">
        <f t="shared" si="51"/>
        <v>9.3699999999999992</v>
      </c>
    </row>
    <row r="169" spans="1:7" s="3" customFormat="1" x14ac:dyDescent="0.25">
      <c r="A169" s="31"/>
      <c r="B169" s="57"/>
      <c r="C169" s="22" t="s">
        <v>24</v>
      </c>
      <c r="D169" s="23">
        <v>11.9</v>
      </c>
      <c r="E169" s="23">
        <v>24.2</v>
      </c>
      <c r="F169" s="23">
        <f t="shared" si="66"/>
        <v>12.299999999999999</v>
      </c>
      <c r="G169" s="24">
        <f t="shared" si="51"/>
        <v>103.36</v>
      </c>
    </row>
    <row r="170" spans="1:7" s="3" customFormat="1" x14ac:dyDescent="0.25">
      <c r="A170" s="32"/>
      <c r="B170" s="58"/>
      <c r="C170" s="22" t="s">
        <v>15</v>
      </c>
      <c r="D170" s="23">
        <v>0</v>
      </c>
      <c r="E170" s="23">
        <v>27</v>
      </c>
      <c r="F170" s="23">
        <f t="shared" si="66"/>
        <v>27</v>
      </c>
      <c r="G170" s="24" t="str">
        <f t="shared" si="51"/>
        <v xml:space="preserve"> </v>
      </c>
    </row>
    <row r="171" spans="1:7" s="3" customFormat="1" x14ac:dyDescent="0.25">
      <c r="A171" s="25"/>
      <c r="B171" s="26" t="s">
        <v>11</v>
      </c>
      <c r="C171" s="27"/>
      <c r="D171" s="28">
        <f t="shared" ref="D171:F171" si="67">SUBTOTAL(9,D165:D170)</f>
        <v>2957.2</v>
      </c>
      <c r="E171" s="28">
        <f t="shared" si="67"/>
        <v>3064.2999999999997</v>
      </c>
      <c r="F171" s="28">
        <f t="shared" si="67"/>
        <v>107.1</v>
      </c>
      <c r="G171" s="29">
        <f t="shared" si="51"/>
        <v>3.62</v>
      </c>
    </row>
    <row r="172" spans="1:7" s="3" customFormat="1" ht="28.5" x14ac:dyDescent="0.25">
      <c r="A172" s="15" t="s">
        <v>45</v>
      </c>
      <c r="B172" s="16"/>
      <c r="C172" s="17"/>
      <c r="D172" s="18">
        <f t="shared" ref="D172:F172" si="68">SUBTOTAL(9,D173:D181)</f>
        <v>1216.3</v>
      </c>
      <c r="E172" s="18">
        <f t="shared" si="68"/>
        <v>1379.6</v>
      </c>
      <c r="F172" s="18">
        <f t="shared" si="68"/>
        <v>163.30000000000004</v>
      </c>
      <c r="G172" s="19">
        <f t="shared" si="51"/>
        <v>13.43</v>
      </c>
    </row>
    <row r="173" spans="1:7" s="3" customFormat="1" ht="28.5" x14ac:dyDescent="0.25">
      <c r="A173" s="30"/>
      <c r="B173" s="21" t="s">
        <v>25</v>
      </c>
      <c r="C173" s="22" t="s">
        <v>10</v>
      </c>
      <c r="D173" s="23">
        <v>10.199999999999999</v>
      </c>
      <c r="E173" s="23">
        <v>12.7</v>
      </c>
      <c r="F173" s="23">
        <f>+E173-D173</f>
        <v>2.5</v>
      </c>
      <c r="G173" s="24">
        <f t="shared" si="51"/>
        <v>24.51</v>
      </c>
    </row>
    <row r="174" spans="1:7" s="3" customFormat="1" x14ac:dyDescent="0.25">
      <c r="A174" s="31"/>
      <c r="B174" s="26" t="s">
        <v>11</v>
      </c>
      <c r="C174" s="27"/>
      <c r="D174" s="28">
        <f t="shared" ref="D174:F174" si="69">SUBTOTAL(9,D173:D173)</f>
        <v>10.199999999999999</v>
      </c>
      <c r="E174" s="28">
        <f t="shared" si="69"/>
        <v>12.7</v>
      </c>
      <c r="F174" s="28">
        <f t="shared" si="69"/>
        <v>2.5</v>
      </c>
      <c r="G174" s="29">
        <f t="shared" si="51"/>
        <v>24.51</v>
      </c>
    </row>
    <row r="175" spans="1:7" s="3" customFormat="1" ht="28.5" x14ac:dyDescent="0.25">
      <c r="A175" s="31"/>
      <c r="B175" s="21" t="s">
        <v>28</v>
      </c>
      <c r="C175" s="22" t="s">
        <v>10</v>
      </c>
      <c r="D175" s="23">
        <v>1.5</v>
      </c>
      <c r="E175" s="23">
        <v>1.4</v>
      </c>
      <c r="F175" s="23">
        <f>+E175-D175</f>
        <v>-0.10000000000000009</v>
      </c>
      <c r="G175" s="24">
        <f t="shared" si="51"/>
        <v>-6.67</v>
      </c>
    </row>
    <row r="176" spans="1:7" s="3" customFormat="1" x14ac:dyDescent="0.25">
      <c r="A176" s="31"/>
      <c r="B176" s="26" t="s">
        <v>11</v>
      </c>
      <c r="C176" s="27"/>
      <c r="D176" s="28">
        <f t="shared" ref="D176:F176" si="70">SUBTOTAL(9,D175:D175)</f>
        <v>1.5</v>
      </c>
      <c r="E176" s="28">
        <f t="shared" si="70"/>
        <v>1.4</v>
      </c>
      <c r="F176" s="28">
        <f t="shared" si="70"/>
        <v>-0.10000000000000009</v>
      </c>
      <c r="G176" s="29">
        <f t="shared" si="51"/>
        <v>-6.67</v>
      </c>
    </row>
    <row r="177" spans="1:7" s="3" customFormat="1" x14ac:dyDescent="0.25">
      <c r="A177" s="31"/>
      <c r="B177" s="56" t="s">
        <v>30</v>
      </c>
      <c r="C177" s="22" t="s">
        <v>10</v>
      </c>
      <c r="D177" s="23">
        <v>428.9</v>
      </c>
      <c r="E177" s="23">
        <v>446.3</v>
      </c>
      <c r="F177" s="23">
        <f>+E177-D177</f>
        <v>17.400000000000034</v>
      </c>
      <c r="G177" s="24">
        <f t="shared" si="51"/>
        <v>4.0599999999999996</v>
      </c>
    </row>
    <row r="178" spans="1:7" s="3" customFormat="1" x14ac:dyDescent="0.25">
      <c r="A178" s="31"/>
      <c r="B178" s="57"/>
      <c r="C178" s="22" t="s">
        <v>31</v>
      </c>
      <c r="D178" s="23">
        <v>759.4</v>
      </c>
      <c r="E178" s="23">
        <v>894.9</v>
      </c>
      <c r="F178" s="23">
        <f>+E178-D178</f>
        <v>135.5</v>
      </c>
      <c r="G178" s="24">
        <f t="shared" si="51"/>
        <v>17.84</v>
      </c>
    </row>
    <row r="179" spans="1:7" s="3" customFormat="1" x14ac:dyDescent="0.25">
      <c r="A179" s="31"/>
      <c r="B179" s="57"/>
      <c r="C179" s="22" t="s">
        <v>26</v>
      </c>
      <c r="D179" s="23">
        <v>16.3</v>
      </c>
      <c r="E179" s="23">
        <v>19.5</v>
      </c>
      <c r="F179" s="23">
        <f>+E179-D179</f>
        <v>3.1999999999999993</v>
      </c>
      <c r="G179" s="24">
        <f t="shared" si="51"/>
        <v>19.63</v>
      </c>
    </row>
    <row r="180" spans="1:7" s="3" customFormat="1" x14ac:dyDescent="0.25">
      <c r="A180" s="32"/>
      <c r="B180" s="58"/>
      <c r="C180" s="22" t="s">
        <v>24</v>
      </c>
      <c r="D180" s="23">
        <v>0</v>
      </c>
      <c r="E180" s="23">
        <v>4.8</v>
      </c>
      <c r="F180" s="23">
        <f>+E180-D180</f>
        <v>4.8</v>
      </c>
      <c r="G180" s="24" t="str">
        <f t="shared" si="51"/>
        <v xml:space="preserve"> </v>
      </c>
    </row>
    <row r="181" spans="1:7" s="3" customFormat="1" x14ac:dyDescent="0.25">
      <c r="A181" s="25"/>
      <c r="B181" s="26" t="s">
        <v>11</v>
      </c>
      <c r="C181" s="27"/>
      <c r="D181" s="28">
        <f t="shared" ref="D181:F181" si="71">SUBTOTAL(9,D177:D180)</f>
        <v>1204.5999999999999</v>
      </c>
      <c r="E181" s="28">
        <f t="shared" si="71"/>
        <v>1365.5</v>
      </c>
      <c r="F181" s="28">
        <f t="shared" si="71"/>
        <v>160.90000000000003</v>
      </c>
      <c r="G181" s="29">
        <f t="shared" si="51"/>
        <v>13.36</v>
      </c>
    </row>
    <row r="182" spans="1:7" s="3" customFormat="1" ht="28.5" x14ac:dyDescent="0.25">
      <c r="A182" s="15" t="s">
        <v>46</v>
      </c>
      <c r="B182" s="16"/>
      <c r="C182" s="17"/>
      <c r="D182" s="18">
        <f t="shared" ref="D182:F182" si="72">SUBTOTAL(9,D183:D193)</f>
        <v>2163</v>
      </c>
      <c r="E182" s="18">
        <f t="shared" si="72"/>
        <v>2473.8999999999996</v>
      </c>
      <c r="F182" s="18">
        <f t="shared" si="72"/>
        <v>310.90000000000003</v>
      </c>
      <c r="G182" s="19">
        <f t="shared" si="51"/>
        <v>14.37</v>
      </c>
    </row>
    <row r="183" spans="1:7" s="3" customFormat="1" ht="28.5" x14ac:dyDescent="0.25">
      <c r="A183" s="30"/>
      <c r="B183" s="21" t="s">
        <v>25</v>
      </c>
      <c r="C183" s="22" t="s">
        <v>10</v>
      </c>
      <c r="D183" s="23">
        <v>13</v>
      </c>
      <c r="E183" s="23">
        <v>16.2</v>
      </c>
      <c r="F183" s="23">
        <f>+E183-D183</f>
        <v>3.1999999999999993</v>
      </c>
      <c r="G183" s="24">
        <f t="shared" si="51"/>
        <v>24.62</v>
      </c>
    </row>
    <row r="184" spans="1:7" s="3" customFormat="1" x14ac:dyDescent="0.25">
      <c r="A184" s="31"/>
      <c r="B184" s="26" t="s">
        <v>11</v>
      </c>
      <c r="C184" s="27"/>
      <c r="D184" s="28">
        <f t="shared" ref="D184:F184" si="73">SUBTOTAL(9,D183:D183)</f>
        <v>13</v>
      </c>
      <c r="E184" s="28">
        <f t="shared" si="73"/>
        <v>16.2</v>
      </c>
      <c r="F184" s="28">
        <f t="shared" si="73"/>
        <v>3.1999999999999993</v>
      </c>
      <c r="G184" s="29">
        <f t="shared" si="51"/>
        <v>24.62</v>
      </c>
    </row>
    <row r="185" spans="1:7" s="3" customFormat="1" ht="28.5" x14ac:dyDescent="0.25">
      <c r="A185" s="31"/>
      <c r="B185" s="21" t="s">
        <v>28</v>
      </c>
      <c r="C185" s="22" t="s">
        <v>10</v>
      </c>
      <c r="D185" s="23">
        <v>4</v>
      </c>
      <c r="E185" s="23">
        <v>4.2</v>
      </c>
      <c r="F185" s="23">
        <f>+E185-D185</f>
        <v>0.20000000000000018</v>
      </c>
      <c r="G185" s="24">
        <f t="shared" si="51"/>
        <v>5</v>
      </c>
    </row>
    <row r="186" spans="1:7" s="3" customFormat="1" x14ac:dyDescent="0.25">
      <c r="A186" s="31"/>
      <c r="B186" s="26" t="s">
        <v>11</v>
      </c>
      <c r="C186" s="27"/>
      <c r="D186" s="28">
        <f t="shared" ref="D186:F186" si="74">SUBTOTAL(9,D185:D185)</f>
        <v>4</v>
      </c>
      <c r="E186" s="28">
        <f t="shared" si="74"/>
        <v>4.2</v>
      </c>
      <c r="F186" s="28">
        <f t="shared" si="74"/>
        <v>0.20000000000000018</v>
      </c>
      <c r="G186" s="29">
        <f t="shared" si="51"/>
        <v>5</v>
      </c>
    </row>
    <row r="187" spans="1:7" s="3" customFormat="1" x14ac:dyDescent="0.25">
      <c r="A187" s="31"/>
      <c r="B187" s="56" t="s">
        <v>30</v>
      </c>
      <c r="C187" s="22" t="s">
        <v>10</v>
      </c>
      <c r="D187" s="23">
        <v>318.60000000000002</v>
      </c>
      <c r="E187" s="23">
        <v>362.9</v>
      </c>
      <c r="F187" s="23">
        <f t="shared" ref="F187:F192" si="75">+E187-D187</f>
        <v>44.299999999999955</v>
      </c>
      <c r="G187" s="24">
        <f t="shared" si="51"/>
        <v>13.9</v>
      </c>
    </row>
    <row r="188" spans="1:7" s="3" customFormat="1" x14ac:dyDescent="0.25">
      <c r="A188" s="31"/>
      <c r="B188" s="57"/>
      <c r="C188" s="22" t="s">
        <v>14</v>
      </c>
      <c r="D188" s="23">
        <v>124.7</v>
      </c>
      <c r="E188" s="23">
        <v>5.5</v>
      </c>
      <c r="F188" s="23">
        <f t="shared" si="75"/>
        <v>-119.2</v>
      </c>
      <c r="G188" s="24">
        <f t="shared" si="51"/>
        <v>-95.59</v>
      </c>
    </row>
    <row r="189" spans="1:7" s="3" customFormat="1" x14ac:dyDescent="0.25">
      <c r="A189" s="31"/>
      <c r="B189" s="57"/>
      <c r="C189" s="22" t="s">
        <v>31</v>
      </c>
      <c r="D189" s="23">
        <v>1681.6</v>
      </c>
      <c r="E189" s="23">
        <v>2047.7</v>
      </c>
      <c r="F189" s="23">
        <f t="shared" si="75"/>
        <v>366.10000000000014</v>
      </c>
      <c r="G189" s="24">
        <f t="shared" si="51"/>
        <v>21.77</v>
      </c>
    </row>
    <row r="190" spans="1:7" s="3" customFormat="1" x14ac:dyDescent="0.25">
      <c r="A190" s="31"/>
      <c r="B190" s="57"/>
      <c r="C190" s="22" t="s">
        <v>26</v>
      </c>
      <c r="D190" s="23">
        <v>2.1</v>
      </c>
      <c r="E190" s="23">
        <v>3</v>
      </c>
      <c r="F190" s="23">
        <f t="shared" si="75"/>
        <v>0.89999999999999991</v>
      </c>
      <c r="G190" s="24">
        <f t="shared" si="51"/>
        <v>42.86</v>
      </c>
    </row>
    <row r="191" spans="1:7" s="3" customFormat="1" x14ac:dyDescent="0.25">
      <c r="A191" s="31"/>
      <c r="B191" s="57"/>
      <c r="C191" s="22" t="s">
        <v>24</v>
      </c>
      <c r="D191" s="23">
        <v>19</v>
      </c>
      <c r="E191" s="23">
        <v>22.2</v>
      </c>
      <c r="F191" s="23">
        <f t="shared" si="75"/>
        <v>3.1999999999999993</v>
      </c>
      <c r="G191" s="24">
        <f t="shared" si="51"/>
        <v>16.84</v>
      </c>
    </row>
    <row r="192" spans="1:7" s="3" customFormat="1" x14ac:dyDescent="0.25">
      <c r="A192" s="32"/>
      <c r="B192" s="58"/>
      <c r="C192" s="22" t="s">
        <v>15</v>
      </c>
      <c r="D192" s="23">
        <v>0</v>
      </c>
      <c r="E192" s="23">
        <v>12.2</v>
      </c>
      <c r="F192" s="23">
        <f t="shared" si="75"/>
        <v>12.2</v>
      </c>
      <c r="G192" s="24" t="str">
        <f t="shared" si="51"/>
        <v xml:space="preserve"> </v>
      </c>
    </row>
    <row r="193" spans="1:7" s="3" customFormat="1" x14ac:dyDescent="0.25">
      <c r="A193" s="25"/>
      <c r="B193" s="26" t="s">
        <v>11</v>
      </c>
      <c r="C193" s="27"/>
      <c r="D193" s="28">
        <f t="shared" ref="D193:F193" si="76">SUBTOTAL(9,D187:D192)</f>
        <v>2146</v>
      </c>
      <c r="E193" s="28">
        <f t="shared" si="76"/>
        <v>2453.4999999999995</v>
      </c>
      <c r="F193" s="28">
        <f t="shared" si="76"/>
        <v>307.50000000000006</v>
      </c>
      <c r="G193" s="29">
        <f t="shared" si="51"/>
        <v>14.33</v>
      </c>
    </row>
    <row r="194" spans="1:7" s="3" customFormat="1" ht="28.5" x14ac:dyDescent="0.25">
      <c r="A194" s="15" t="s">
        <v>47</v>
      </c>
      <c r="B194" s="16"/>
      <c r="C194" s="17"/>
      <c r="D194" s="18">
        <f>SUBTOTAL(9,D195:D200)</f>
        <v>495.6</v>
      </c>
      <c r="E194" s="18">
        <f>SUBTOTAL(9,E195:E200)</f>
        <v>583.4</v>
      </c>
      <c r="F194" s="18">
        <f>SUBTOTAL(9,F195:F200)</f>
        <v>87.799999999999983</v>
      </c>
      <c r="G194" s="19">
        <f t="shared" si="51"/>
        <v>17.72</v>
      </c>
    </row>
    <row r="195" spans="1:7" s="3" customFormat="1" ht="28.5" x14ac:dyDescent="0.25">
      <c r="A195" s="31"/>
      <c r="B195" s="21" t="s">
        <v>28</v>
      </c>
      <c r="C195" s="22" t="s">
        <v>10</v>
      </c>
      <c r="D195" s="23">
        <v>1.2</v>
      </c>
      <c r="E195" s="23">
        <v>1.2</v>
      </c>
      <c r="F195" s="23">
        <f>+E195-D195</f>
        <v>0</v>
      </c>
      <c r="G195" s="24" t="str">
        <f t="shared" si="51"/>
        <v xml:space="preserve"> </v>
      </c>
    </row>
    <row r="196" spans="1:7" s="3" customFormat="1" x14ac:dyDescent="0.25">
      <c r="A196" s="31"/>
      <c r="B196" s="26" t="s">
        <v>11</v>
      </c>
      <c r="C196" s="27"/>
      <c r="D196" s="28">
        <f t="shared" ref="D196:F196" si="77">SUBTOTAL(9,D195:D195)</f>
        <v>1.2</v>
      </c>
      <c r="E196" s="28">
        <f t="shared" si="77"/>
        <v>1.2</v>
      </c>
      <c r="F196" s="28">
        <f t="shared" si="77"/>
        <v>0</v>
      </c>
      <c r="G196" s="29" t="str">
        <f t="shared" si="51"/>
        <v xml:space="preserve"> </v>
      </c>
    </row>
    <row r="197" spans="1:7" s="3" customFormat="1" x14ac:dyDescent="0.25">
      <c r="A197" s="31"/>
      <c r="B197" s="56" t="s">
        <v>30</v>
      </c>
      <c r="C197" s="22" t="s">
        <v>10</v>
      </c>
      <c r="D197" s="23">
        <v>76.400000000000006</v>
      </c>
      <c r="E197" s="23">
        <v>85.1</v>
      </c>
      <c r="F197" s="23">
        <f>+E197-D197</f>
        <v>8.6999999999999886</v>
      </c>
      <c r="G197" s="24">
        <f t="shared" si="51"/>
        <v>11.39</v>
      </c>
    </row>
    <row r="198" spans="1:7" s="3" customFormat="1" x14ac:dyDescent="0.25">
      <c r="A198" s="31"/>
      <c r="B198" s="57"/>
      <c r="C198" s="22" t="s">
        <v>31</v>
      </c>
      <c r="D198" s="23">
        <v>406.1</v>
      </c>
      <c r="E198" s="23">
        <v>483.1</v>
      </c>
      <c r="F198" s="23">
        <f>+E198-D198</f>
        <v>77</v>
      </c>
      <c r="G198" s="24">
        <f t="shared" si="51"/>
        <v>18.96</v>
      </c>
    </row>
    <row r="199" spans="1:7" s="3" customFormat="1" x14ac:dyDescent="0.25">
      <c r="A199" s="32"/>
      <c r="B199" s="58"/>
      <c r="C199" s="22" t="s">
        <v>24</v>
      </c>
      <c r="D199" s="23">
        <v>11.9</v>
      </c>
      <c r="E199" s="23">
        <v>14</v>
      </c>
      <c r="F199" s="23">
        <f>+E199-D199</f>
        <v>2.0999999999999996</v>
      </c>
      <c r="G199" s="24">
        <f t="shared" ref="G199:G262" si="78">IF(OR(F199=0,D199=0)," ",ROUND(F199/D199*100,2))</f>
        <v>17.649999999999999</v>
      </c>
    </row>
    <row r="200" spans="1:7" s="3" customFormat="1" x14ac:dyDescent="0.25">
      <c r="A200" s="25"/>
      <c r="B200" s="26" t="s">
        <v>11</v>
      </c>
      <c r="C200" s="27"/>
      <c r="D200" s="28">
        <f t="shared" ref="D200:F200" si="79">SUBTOTAL(9,D197:D199)</f>
        <v>494.4</v>
      </c>
      <c r="E200" s="28">
        <f t="shared" si="79"/>
        <v>582.20000000000005</v>
      </c>
      <c r="F200" s="28">
        <f t="shared" si="79"/>
        <v>87.799999999999983</v>
      </c>
      <c r="G200" s="29">
        <f t="shared" si="78"/>
        <v>17.760000000000002</v>
      </c>
    </row>
    <row r="201" spans="1:7" s="3" customFormat="1" ht="28.5" x14ac:dyDescent="0.25">
      <c r="A201" s="15" t="s">
        <v>48</v>
      </c>
      <c r="B201" s="16"/>
      <c r="C201" s="17"/>
      <c r="D201" s="18">
        <f t="shared" ref="D201:F201" si="80">SUBTOTAL(9,D202:D211)</f>
        <v>1384.1</v>
      </c>
      <c r="E201" s="18">
        <f t="shared" si="80"/>
        <v>1684.5</v>
      </c>
      <c r="F201" s="18">
        <f t="shared" si="80"/>
        <v>300.40000000000003</v>
      </c>
      <c r="G201" s="19">
        <f t="shared" si="78"/>
        <v>21.7</v>
      </c>
    </row>
    <row r="202" spans="1:7" s="3" customFormat="1" ht="28.5" x14ac:dyDescent="0.25">
      <c r="A202" s="30"/>
      <c r="B202" s="21" t="s">
        <v>25</v>
      </c>
      <c r="C202" s="22" t="s">
        <v>10</v>
      </c>
      <c r="D202" s="23">
        <v>15.6</v>
      </c>
      <c r="E202" s="23">
        <v>13.9</v>
      </c>
      <c r="F202" s="23">
        <f>+E202-D202</f>
        <v>-1.6999999999999993</v>
      </c>
      <c r="G202" s="24">
        <f t="shared" si="78"/>
        <v>-10.9</v>
      </c>
    </row>
    <row r="203" spans="1:7" s="3" customFormat="1" x14ac:dyDescent="0.25">
      <c r="A203" s="31"/>
      <c r="B203" s="26" t="s">
        <v>11</v>
      </c>
      <c r="C203" s="27"/>
      <c r="D203" s="28">
        <f t="shared" ref="D203:F203" si="81">SUBTOTAL(9,D202:D202)</f>
        <v>15.6</v>
      </c>
      <c r="E203" s="28">
        <f t="shared" si="81"/>
        <v>13.9</v>
      </c>
      <c r="F203" s="28">
        <f t="shared" si="81"/>
        <v>-1.6999999999999993</v>
      </c>
      <c r="G203" s="29">
        <f t="shared" si="78"/>
        <v>-10.9</v>
      </c>
    </row>
    <row r="204" spans="1:7" s="3" customFormat="1" ht="28.5" x14ac:dyDescent="0.25">
      <c r="A204" s="31"/>
      <c r="B204" s="21" t="s">
        <v>28</v>
      </c>
      <c r="C204" s="22" t="s">
        <v>10</v>
      </c>
      <c r="D204" s="23">
        <v>2.6</v>
      </c>
      <c r="E204" s="23">
        <v>2.8</v>
      </c>
      <c r="F204" s="23">
        <f>+E204-D204</f>
        <v>0.19999999999999973</v>
      </c>
      <c r="G204" s="24">
        <f t="shared" si="78"/>
        <v>7.69</v>
      </c>
    </row>
    <row r="205" spans="1:7" s="3" customFormat="1" x14ac:dyDescent="0.25">
      <c r="A205" s="31"/>
      <c r="B205" s="26" t="s">
        <v>11</v>
      </c>
      <c r="C205" s="27"/>
      <c r="D205" s="28">
        <f t="shared" ref="D205:F205" si="82">SUBTOTAL(9,D204:D204)</f>
        <v>2.6</v>
      </c>
      <c r="E205" s="28">
        <f t="shared" si="82"/>
        <v>2.8</v>
      </c>
      <c r="F205" s="28">
        <f t="shared" si="82"/>
        <v>0.19999999999999973</v>
      </c>
      <c r="G205" s="29">
        <f t="shared" si="78"/>
        <v>7.69</v>
      </c>
    </row>
    <row r="206" spans="1:7" s="3" customFormat="1" x14ac:dyDescent="0.25">
      <c r="A206" s="31"/>
      <c r="B206" s="56" t="s">
        <v>30</v>
      </c>
      <c r="C206" s="22" t="s">
        <v>10</v>
      </c>
      <c r="D206" s="23">
        <v>353.6</v>
      </c>
      <c r="E206" s="23">
        <v>412.7</v>
      </c>
      <c r="F206" s="23">
        <f>+E206-D206</f>
        <v>59.099999999999966</v>
      </c>
      <c r="G206" s="24">
        <f t="shared" si="78"/>
        <v>16.71</v>
      </c>
    </row>
    <row r="207" spans="1:7" s="3" customFormat="1" x14ac:dyDescent="0.25">
      <c r="A207" s="31"/>
      <c r="B207" s="57"/>
      <c r="C207" s="22" t="s">
        <v>14</v>
      </c>
      <c r="D207" s="23">
        <v>39.700000000000003</v>
      </c>
      <c r="E207" s="23">
        <v>5.4</v>
      </c>
      <c r="F207" s="23">
        <f>+E207-D207</f>
        <v>-34.300000000000004</v>
      </c>
      <c r="G207" s="24">
        <f t="shared" si="78"/>
        <v>-86.4</v>
      </c>
    </row>
    <row r="208" spans="1:7" s="3" customFormat="1" x14ac:dyDescent="0.25">
      <c r="A208" s="31"/>
      <c r="B208" s="57"/>
      <c r="C208" s="22" t="s">
        <v>31</v>
      </c>
      <c r="D208" s="23">
        <v>958.3</v>
      </c>
      <c r="E208" s="23">
        <v>1221.2</v>
      </c>
      <c r="F208" s="23">
        <f>+E208-D208</f>
        <v>262.90000000000009</v>
      </c>
      <c r="G208" s="24">
        <f t="shared" si="78"/>
        <v>27.43</v>
      </c>
    </row>
    <row r="209" spans="1:7" s="3" customFormat="1" x14ac:dyDescent="0.25">
      <c r="A209" s="31"/>
      <c r="B209" s="57"/>
      <c r="C209" s="22" t="s">
        <v>26</v>
      </c>
      <c r="D209" s="23">
        <v>14.3</v>
      </c>
      <c r="E209" s="23">
        <v>14.3</v>
      </c>
      <c r="F209" s="23">
        <f>+E209-D209</f>
        <v>0</v>
      </c>
      <c r="G209" s="24" t="str">
        <f t="shared" si="78"/>
        <v xml:space="preserve"> </v>
      </c>
    </row>
    <row r="210" spans="1:7" s="3" customFormat="1" x14ac:dyDescent="0.25">
      <c r="A210" s="32"/>
      <c r="B210" s="58"/>
      <c r="C210" s="22" t="s">
        <v>15</v>
      </c>
      <c r="D210" s="23">
        <v>0</v>
      </c>
      <c r="E210" s="23">
        <v>14.2</v>
      </c>
      <c r="F210" s="23">
        <f>+E210-D210</f>
        <v>14.2</v>
      </c>
      <c r="G210" s="24" t="str">
        <f t="shared" si="78"/>
        <v xml:space="preserve"> </v>
      </c>
    </row>
    <row r="211" spans="1:7" s="3" customFormat="1" x14ac:dyDescent="0.25">
      <c r="A211" s="25"/>
      <c r="B211" s="26" t="s">
        <v>11</v>
      </c>
      <c r="C211" s="27"/>
      <c r="D211" s="28">
        <f t="shared" ref="D211:F211" si="83">SUBTOTAL(9,D206:D210)</f>
        <v>1365.8999999999999</v>
      </c>
      <c r="E211" s="28">
        <f t="shared" si="83"/>
        <v>1667.8</v>
      </c>
      <c r="F211" s="28">
        <f t="shared" si="83"/>
        <v>301.90000000000003</v>
      </c>
      <c r="G211" s="29">
        <f t="shared" si="78"/>
        <v>22.1</v>
      </c>
    </row>
    <row r="212" spans="1:7" s="3" customFormat="1" ht="28.5" x14ac:dyDescent="0.25">
      <c r="A212" s="15" t="s">
        <v>49</v>
      </c>
      <c r="B212" s="16"/>
      <c r="C212" s="17"/>
      <c r="D212" s="18">
        <f t="shared" ref="D212:F212" si="84">SUBTOTAL(9,D213:D223)</f>
        <v>3408.7</v>
      </c>
      <c r="E212" s="18">
        <f t="shared" si="84"/>
        <v>3648</v>
      </c>
      <c r="F212" s="18">
        <f t="shared" si="84"/>
        <v>239.30000000000021</v>
      </c>
      <c r="G212" s="19">
        <f t="shared" si="78"/>
        <v>7.02</v>
      </c>
    </row>
    <row r="213" spans="1:7" s="3" customFormat="1" ht="28.5" x14ac:dyDescent="0.25">
      <c r="A213" s="30"/>
      <c r="B213" s="21" t="s">
        <v>25</v>
      </c>
      <c r="C213" s="22" t="s">
        <v>10</v>
      </c>
      <c r="D213" s="23">
        <v>14.2</v>
      </c>
      <c r="E213" s="23">
        <v>15.4</v>
      </c>
      <c r="F213" s="23">
        <f>+E213-D213</f>
        <v>1.2000000000000011</v>
      </c>
      <c r="G213" s="24">
        <f t="shared" si="78"/>
        <v>8.4499999999999993</v>
      </c>
    </row>
    <row r="214" spans="1:7" s="3" customFormat="1" x14ac:dyDescent="0.25">
      <c r="A214" s="31"/>
      <c r="B214" s="26" t="s">
        <v>11</v>
      </c>
      <c r="C214" s="27"/>
      <c r="D214" s="28">
        <f t="shared" ref="D214:F214" si="85">SUBTOTAL(9,D213:D213)</f>
        <v>14.2</v>
      </c>
      <c r="E214" s="28">
        <f t="shared" si="85"/>
        <v>15.4</v>
      </c>
      <c r="F214" s="28">
        <f t="shared" si="85"/>
        <v>1.2000000000000011</v>
      </c>
      <c r="G214" s="29">
        <f t="shared" si="78"/>
        <v>8.4499999999999993</v>
      </c>
    </row>
    <row r="215" spans="1:7" s="3" customFormat="1" ht="28.5" x14ac:dyDescent="0.25">
      <c r="A215" s="31"/>
      <c r="B215" s="21" t="s">
        <v>28</v>
      </c>
      <c r="C215" s="22" t="s">
        <v>10</v>
      </c>
      <c r="D215" s="23">
        <v>5.6</v>
      </c>
      <c r="E215" s="23">
        <v>5.3</v>
      </c>
      <c r="F215" s="23">
        <f>+E215-D215</f>
        <v>-0.29999999999999982</v>
      </c>
      <c r="G215" s="24">
        <f t="shared" si="78"/>
        <v>-5.36</v>
      </c>
    </row>
    <row r="216" spans="1:7" s="3" customFormat="1" x14ac:dyDescent="0.25">
      <c r="A216" s="31"/>
      <c r="B216" s="26" t="s">
        <v>11</v>
      </c>
      <c r="C216" s="27"/>
      <c r="D216" s="28">
        <f t="shared" ref="D216:F216" si="86">SUBTOTAL(9,D215:D215)</f>
        <v>5.6</v>
      </c>
      <c r="E216" s="28">
        <f t="shared" si="86"/>
        <v>5.3</v>
      </c>
      <c r="F216" s="28">
        <f t="shared" si="86"/>
        <v>-0.29999999999999982</v>
      </c>
      <c r="G216" s="29">
        <f t="shared" si="78"/>
        <v>-5.36</v>
      </c>
    </row>
    <row r="217" spans="1:7" s="3" customFormat="1" x14ac:dyDescent="0.25">
      <c r="A217" s="31"/>
      <c r="B217" s="56" t="s">
        <v>30</v>
      </c>
      <c r="C217" s="22" t="s">
        <v>10</v>
      </c>
      <c r="D217" s="23">
        <v>862</v>
      </c>
      <c r="E217" s="23">
        <v>928.2</v>
      </c>
      <c r="F217" s="23">
        <f t="shared" ref="F217:F222" si="87">+E217-D217</f>
        <v>66.200000000000045</v>
      </c>
      <c r="G217" s="24">
        <f t="shared" si="78"/>
        <v>7.68</v>
      </c>
    </row>
    <row r="218" spans="1:7" s="3" customFormat="1" x14ac:dyDescent="0.25">
      <c r="A218" s="31"/>
      <c r="B218" s="57"/>
      <c r="C218" s="22" t="s">
        <v>14</v>
      </c>
      <c r="D218" s="23">
        <v>119.5</v>
      </c>
      <c r="E218" s="23">
        <v>39.299999999999997</v>
      </c>
      <c r="F218" s="23">
        <f t="shared" si="87"/>
        <v>-80.2</v>
      </c>
      <c r="G218" s="24">
        <f t="shared" si="78"/>
        <v>-67.11</v>
      </c>
    </row>
    <row r="219" spans="1:7" s="3" customFormat="1" x14ac:dyDescent="0.25">
      <c r="A219" s="31"/>
      <c r="B219" s="57"/>
      <c r="C219" s="22" t="s">
        <v>31</v>
      </c>
      <c r="D219" s="23">
        <v>2342.6999999999998</v>
      </c>
      <c r="E219" s="23">
        <v>2590.5</v>
      </c>
      <c r="F219" s="23">
        <f t="shared" si="87"/>
        <v>247.80000000000018</v>
      </c>
      <c r="G219" s="24">
        <f t="shared" si="78"/>
        <v>10.58</v>
      </c>
    </row>
    <row r="220" spans="1:7" s="3" customFormat="1" x14ac:dyDescent="0.25">
      <c r="A220" s="31"/>
      <c r="B220" s="57"/>
      <c r="C220" s="22" t="s">
        <v>26</v>
      </c>
      <c r="D220" s="23">
        <v>37.1</v>
      </c>
      <c r="E220" s="23">
        <v>40.299999999999997</v>
      </c>
      <c r="F220" s="23">
        <f t="shared" si="87"/>
        <v>3.1999999999999957</v>
      </c>
      <c r="G220" s="24">
        <f t="shared" si="78"/>
        <v>8.6300000000000008</v>
      </c>
    </row>
    <row r="221" spans="1:7" s="3" customFormat="1" x14ac:dyDescent="0.25">
      <c r="A221" s="31"/>
      <c r="B221" s="57"/>
      <c r="C221" s="22" t="s">
        <v>24</v>
      </c>
      <c r="D221" s="23">
        <v>27.6</v>
      </c>
      <c r="E221" s="23">
        <v>23.5</v>
      </c>
      <c r="F221" s="23">
        <f t="shared" si="87"/>
        <v>-4.1000000000000014</v>
      </c>
      <c r="G221" s="24">
        <f t="shared" si="78"/>
        <v>-14.86</v>
      </c>
    </row>
    <row r="222" spans="1:7" s="3" customFormat="1" x14ac:dyDescent="0.25">
      <c r="A222" s="32"/>
      <c r="B222" s="58"/>
      <c r="C222" s="22" t="s">
        <v>15</v>
      </c>
      <c r="D222" s="23">
        <v>0</v>
      </c>
      <c r="E222" s="23">
        <v>5.5</v>
      </c>
      <c r="F222" s="23">
        <f t="shared" si="87"/>
        <v>5.5</v>
      </c>
      <c r="G222" s="24" t="str">
        <f t="shared" si="78"/>
        <v xml:space="preserve"> </v>
      </c>
    </row>
    <row r="223" spans="1:7" s="3" customFormat="1" x14ac:dyDescent="0.25">
      <c r="A223" s="25"/>
      <c r="B223" s="26" t="s">
        <v>11</v>
      </c>
      <c r="C223" s="27"/>
      <c r="D223" s="28">
        <f t="shared" ref="D223:F223" si="88">SUBTOTAL(9,D217:D222)</f>
        <v>3388.8999999999996</v>
      </c>
      <c r="E223" s="28">
        <f t="shared" si="88"/>
        <v>3627.3</v>
      </c>
      <c r="F223" s="28">
        <f t="shared" si="88"/>
        <v>238.40000000000023</v>
      </c>
      <c r="G223" s="29">
        <f t="shared" si="78"/>
        <v>7.03</v>
      </c>
    </row>
    <row r="224" spans="1:7" s="3" customFormat="1" ht="28.5" x14ac:dyDescent="0.25">
      <c r="A224" s="15" t="s">
        <v>50</v>
      </c>
      <c r="B224" s="16"/>
      <c r="C224" s="17"/>
      <c r="D224" s="18">
        <f t="shared" ref="D224:F224" si="89">SUBTOTAL(9,D225:D235)</f>
        <v>3152.2</v>
      </c>
      <c r="E224" s="18">
        <f t="shared" si="89"/>
        <v>3805.2</v>
      </c>
      <c r="F224" s="18">
        <f t="shared" si="89"/>
        <v>652.99999999999977</v>
      </c>
      <c r="G224" s="19">
        <f t="shared" si="78"/>
        <v>20.72</v>
      </c>
    </row>
    <row r="225" spans="1:7" s="3" customFormat="1" ht="28.5" x14ac:dyDescent="0.25">
      <c r="A225" s="30"/>
      <c r="B225" s="21" t="s">
        <v>25</v>
      </c>
      <c r="C225" s="22" t="s">
        <v>10</v>
      </c>
      <c r="D225" s="23">
        <v>14</v>
      </c>
      <c r="E225" s="23">
        <v>16.899999999999999</v>
      </c>
      <c r="F225" s="23">
        <f>+E225-D225</f>
        <v>2.8999999999999986</v>
      </c>
      <c r="G225" s="24">
        <f t="shared" si="78"/>
        <v>20.71</v>
      </c>
    </row>
    <row r="226" spans="1:7" s="3" customFormat="1" x14ac:dyDescent="0.25">
      <c r="A226" s="31"/>
      <c r="B226" s="26" t="s">
        <v>11</v>
      </c>
      <c r="C226" s="27"/>
      <c r="D226" s="28">
        <f t="shared" ref="D226:F226" si="90">SUBTOTAL(9,D225:D225)</f>
        <v>14</v>
      </c>
      <c r="E226" s="28">
        <f t="shared" si="90"/>
        <v>16.899999999999999</v>
      </c>
      <c r="F226" s="28">
        <f t="shared" si="90"/>
        <v>2.8999999999999986</v>
      </c>
      <c r="G226" s="29">
        <f t="shared" si="78"/>
        <v>20.71</v>
      </c>
    </row>
    <row r="227" spans="1:7" s="3" customFormat="1" ht="28.5" x14ac:dyDescent="0.25">
      <c r="A227" s="31"/>
      <c r="B227" s="21" t="s">
        <v>28</v>
      </c>
      <c r="C227" s="22" t="s">
        <v>10</v>
      </c>
      <c r="D227" s="23">
        <v>7.1</v>
      </c>
      <c r="E227" s="23">
        <v>7.3</v>
      </c>
      <c r="F227" s="23">
        <f>+E227-D227</f>
        <v>0.20000000000000018</v>
      </c>
      <c r="G227" s="24">
        <f t="shared" si="78"/>
        <v>2.82</v>
      </c>
    </row>
    <row r="228" spans="1:7" s="3" customFormat="1" x14ac:dyDescent="0.25">
      <c r="A228" s="31"/>
      <c r="B228" s="26" t="s">
        <v>11</v>
      </c>
      <c r="C228" s="27"/>
      <c r="D228" s="28">
        <f t="shared" ref="D228:F228" si="91">SUBTOTAL(9,D227:D227)</f>
        <v>7.1</v>
      </c>
      <c r="E228" s="28">
        <f t="shared" si="91"/>
        <v>7.3</v>
      </c>
      <c r="F228" s="28">
        <f t="shared" si="91"/>
        <v>0.20000000000000018</v>
      </c>
      <c r="G228" s="29">
        <f t="shared" si="78"/>
        <v>2.82</v>
      </c>
    </row>
    <row r="229" spans="1:7" s="3" customFormat="1" x14ac:dyDescent="0.25">
      <c r="A229" s="31"/>
      <c r="B229" s="56" t="s">
        <v>30</v>
      </c>
      <c r="C229" s="22" t="s">
        <v>10</v>
      </c>
      <c r="D229" s="23">
        <v>598.4</v>
      </c>
      <c r="E229" s="23">
        <v>717.3</v>
      </c>
      <c r="F229" s="23">
        <f t="shared" ref="F229:F234" si="92">+E229-D229</f>
        <v>118.89999999999998</v>
      </c>
      <c r="G229" s="24">
        <f t="shared" si="78"/>
        <v>19.87</v>
      </c>
    </row>
    <row r="230" spans="1:7" s="3" customFormat="1" x14ac:dyDescent="0.25">
      <c r="A230" s="31"/>
      <c r="B230" s="57"/>
      <c r="C230" s="22" t="s">
        <v>14</v>
      </c>
      <c r="D230" s="23">
        <v>33.299999999999997</v>
      </c>
      <c r="E230" s="23">
        <v>4.5</v>
      </c>
      <c r="F230" s="23">
        <f t="shared" si="92"/>
        <v>-28.799999999999997</v>
      </c>
      <c r="G230" s="24">
        <f t="shared" si="78"/>
        <v>-86.49</v>
      </c>
    </row>
    <row r="231" spans="1:7" s="3" customFormat="1" x14ac:dyDescent="0.25">
      <c r="A231" s="31"/>
      <c r="B231" s="57"/>
      <c r="C231" s="22" t="s">
        <v>31</v>
      </c>
      <c r="D231" s="23">
        <v>2445.9</v>
      </c>
      <c r="E231" s="23">
        <v>2984.1</v>
      </c>
      <c r="F231" s="23">
        <f t="shared" si="92"/>
        <v>538.19999999999982</v>
      </c>
      <c r="G231" s="24">
        <f t="shared" si="78"/>
        <v>22</v>
      </c>
    </row>
    <row r="232" spans="1:7" s="3" customFormat="1" x14ac:dyDescent="0.25">
      <c r="A232" s="31"/>
      <c r="B232" s="57"/>
      <c r="C232" s="22" t="s">
        <v>26</v>
      </c>
      <c r="D232" s="23">
        <v>35.1</v>
      </c>
      <c r="E232" s="23">
        <v>48.9</v>
      </c>
      <c r="F232" s="23">
        <f t="shared" si="92"/>
        <v>13.799999999999997</v>
      </c>
      <c r="G232" s="24">
        <f t="shared" si="78"/>
        <v>39.32</v>
      </c>
    </row>
    <row r="233" spans="1:7" s="3" customFormat="1" x14ac:dyDescent="0.25">
      <c r="A233" s="31"/>
      <c r="B233" s="57"/>
      <c r="C233" s="22" t="s">
        <v>24</v>
      </c>
      <c r="D233" s="23">
        <v>18.399999999999999</v>
      </c>
      <c r="E233" s="23">
        <v>23</v>
      </c>
      <c r="F233" s="23">
        <f t="shared" si="92"/>
        <v>4.6000000000000014</v>
      </c>
      <c r="G233" s="24">
        <f t="shared" si="78"/>
        <v>25</v>
      </c>
    </row>
    <row r="234" spans="1:7" s="3" customFormat="1" x14ac:dyDescent="0.25">
      <c r="A234" s="32"/>
      <c r="B234" s="58"/>
      <c r="C234" s="22" t="s">
        <v>15</v>
      </c>
      <c r="D234" s="23">
        <v>0</v>
      </c>
      <c r="E234" s="23">
        <v>3.2</v>
      </c>
      <c r="F234" s="23">
        <f t="shared" si="92"/>
        <v>3.2</v>
      </c>
      <c r="G234" s="24" t="str">
        <f t="shared" si="78"/>
        <v xml:space="preserve"> </v>
      </c>
    </row>
    <row r="235" spans="1:7" s="3" customFormat="1" x14ac:dyDescent="0.25">
      <c r="A235" s="25"/>
      <c r="B235" s="26" t="s">
        <v>11</v>
      </c>
      <c r="C235" s="27"/>
      <c r="D235" s="28">
        <f t="shared" ref="D235:F235" si="93">SUBTOTAL(9,D229:D234)</f>
        <v>3131.1</v>
      </c>
      <c r="E235" s="28">
        <f t="shared" si="93"/>
        <v>3780.9999999999995</v>
      </c>
      <c r="F235" s="28">
        <f t="shared" si="93"/>
        <v>649.89999999999986</v>
      </c>
      <c r="G235" s="29">
        <f t="shared" si="78"/>
        <v>20.76</v>
      </c>
    </row>
    <row r="236" spans="1:7" s="3" customFormat="1" ht="28.5" x14ac:dyDescent="0.25">
      <c r="A236" s="15" t="s">
        <v>51</v>
      </c>
      <c r="B236" s="16"/>
      <c r="C236" s="17"/>
      <c r="D236" s="18">
        <f t="shared" ref="D236:F236" si="94">SUBTOTAL(9,D237:D246)</f>
        <v>3217.9</v>
      </c>
      <c r="E236" s="18">
        <f t="shared" si="94"/>
        <v>3561.4999999999995</v>
      </c>
      <c r="F236" s="18">
        <f t="shared" si="94"/>
        <v>343.59999999999991</v>
      </c>
      <c r="G236" s="19">
        <f t="shared" si="78"/>
        <v>10.68</v>
      </c>
    </row>
    <row r="237" spans="1:7" s="3" customFormat="1" ht="28.5" x14ac:dyDescent="0.25">
      <c r="A237" s="30"/>
      <c r="B237" s="21" t="s">
        <v>25</v>
      </c>
      <c r="C237" s="22" t="s">
        <v>10</v>
      </c>
      <c r="D237" s="23">
        <v>12.8</v>
      </c>
      <c r="E237" s="23">
        <v>15.9</v>
      </c>
      <c r="F237" s="23">
        <f>+E237-D237</f>
        <v>3.0999999999999996</v>
      </c>
      <c r="G237" s="24">
        <f t="shared" si="78"/>
        <v>24.22</v>
      </c>
    </row>
    <row r="238" spans="1:7" s="3" customFormat="1" x14ac:dyDescent="0.25">
      <c r="A238" s="31"/>
      <c r="B238" s="26" t="s">
        <v>11</v>
      </c>
      <c r="C238" s="27"/>
      <c r="D238" s="28">
        <f t="shared" ref="D238:F238" si="95">SUBTOTAL(9,D237:D237)</f>
        <v>12.8</v>
      </c>
      <c r="E238" s="28">
        <f t="shared" si="95"/>
        <v>15.9</v>
      </c>
      <c r="F238" s="28">
        <f t="shared" si="95"/>
        <v>3.0999999999999996</v>
      </c>
      <c r="G238" s="29">
        <f t="shared" si="78"/>
        <v>24.22</v>
      </c>
    </row>
    <row r="239" spans="1:7" s="3" customFormat="1" ht="28.5" x14ac:dyDescent="0.25">
      <c r="A239" s="31"/>
      <c r="B239" s="21" t="s">
        <v>28</v>
      </c>
      <c r="C239" s="22" t="s">
        <v>10</v>
      </c>
      <c r="D239" s="23">
        <v>7.2</v>
      </c>
      <c r="E239" s="23">
        <v>7</v>
      </c>
      <c r="F239" s="23">
        <f>+E239-D239</f>
        <v>-0.20000000000000018</v>
      </c>
      <c r="G239" s="24">
        <f t="shared" si="78"/>
        <v>-2.78</v>
      </c>
    </row>
    <row r="240" spans="1:7" s="3" customFormat="1" x14ac:dyDescent="0.25">
      <c r="A240" s="31"/>
      <c r="B240" s="26" t="s">
        <v>11</v>
      </c>
      <c r="C240" s="27"/>
      <c r="D240" s="28">
        <f t="shared" ref="D240:F240" si="96">SUBTOTAL(9,D239:D239)</f>
        <v>7.2</v>
      </c>
      <c r="E240" s="28">
        <f t="shared" si="96"/>
        <v>7</v>
      </c>
      <c r="F240" s="28">
        <f t="shared" si="96"/>
        <v>-0.20000000000000018</v>
      </c>
      <c r="G240" s="29">
        <f t="shared" si="78"/>
        <v>-2.78</v>
      </c>
    </row>
    <row r="241" spans="1:7" s="3" customFormat="1" x14ac:dyDescent="0.25">
      <c r="A241" s="31"/>
      <c r="B241" s="56" t="s">
        <v>30</v>
      </c>
      <c r="C241" s="22" t="s">
        <v>10</v>
      </c>
      <c r="D241" s="23">
        <v>548.9</v>
      </c>
      <c r="E241" s="23">
        <v>595.79999999999995</v>
      </c>
      <c r="F241" s="23">
        <f>+E241-D241</f>
        <v>46.899999999999977</v>
      </c>
      <c r="G241" s="24">
        <f t="shared" si="78"/>
        <v>8.5399999999999991</v>
      </c>
    </row>
    <row r="242" spans="1:7" s="3" customFormat="1" x14ac:dyDescent="0.25">
      <c r="A242" s="31"/>
      <c r="B242" s="57"/>
      <c r="C242" s="22" t="s">
        <v>14</v>
      </c>
      <c r="D242" s="23">
        <v>94.6</v>
      </c>
      <c r="E242" s="23">
        <v>37.5</v>
      </c>
      <c r="F242" s="23">
        <f>+E242-D242</f>
        <v>-57.099999999999994</v>
      </c>
      <c r="G242" s="24">
        <f t="shared" si="78"/>
        <v>-60.36</v>
      </c>
    </row>
    <row r="243" spans="1:7" s="3" customFormat="1" x14ac:dyDescent="0.25">
      <c r="A243" s="31"/>
      <c r="B243" s="57"/>
      <c r="C243" s="22" t="s">
        <v>31</v>
      </c>
      <c r="D243" s="23">
        <v>2514</v>
      </c>
      <c r="E243" s="23">
        <v>2854.6</v>
      </c>
      <c r="F243" s="23">
        <f>+E243-D243</f>
        <v>340.59999999999991</v>
      </c>
      <c r="G243" s="24">
        <f t="shared" si="78"/>
        <v>13.55</v>
      </c>
    </row>
    <row r="244" spans="1:7" s="3" customFormat="1" x14ac:dyDescent="0.25">
      <c r="A244" s="31"/>
      <c r="B244" s="57"/>
      <c r="C244" s="22" t="s">
        <v>26</v>
      </c>
      <c r="D244" s="23">
        <v>18.5</v>
      </c>
      <c r="E244" s="23">
        <v>28</v>
      </c>
      <c r="F244" s="23">
        <f>+E244-D244</f>
        <v>9.5</v>
      </c>
      <c r="G244" s="24">
        <f t="shared" si="78"/>
        <v>51.35</v>
      </c>
    </row>
    <row r="245" spans="1:7" s="3" customFormat="1" x14ac:dyDescent="0.25">
      <c r="A245" s="32"/>
      <c r="B245" s="58"/>
      <c r="C245" s="22" t="s">
        <v>24</v>
      </c>
      <c r="D245" s="23">
        <v>21.9</v>
      </c>
      <c r="E245" s="23">
        <v>22.7</v>
      </c>
      <c r="F245" s="23">
        <f>+E245-D245</f>
        <v>0.80000000000000071</v>
      </c>
      <c r="G245" s="24">
        <f t="shared" si="78"/>
        <v>3.65</v>
      </c>
    </row>
    <row r="246" spans="1:7" s="3" customFormat="1" x14ac:dyDescent="0.25">
      <c r="A246" s="25"/>
      <c r="B246" s="26" t="s">
        <v>11</v>
      </c>
      <c r="C246" s="27"/>
      <c r="D246" s="28">
        <f t="shared" ref="D246:F246" si="97">SUBTOTAL(9,D241:D245)</f>
        <v>3197.9</v>
      </c>
      <c r="E246" s="28">
        <f t="shared" si="97"/>
        <v>3538.5999999999995</v>
      </c>
      <c r="F246" s="28">
        <f t="shared" si="97"/>
        <v>340.69999999999987</v>
      </c>
      <c r="G246" s="29">
        <f t="shared" si="78"/>
        <v>10.65</v>
      </c>
    </row>
    <row r="247" spans="1:7" s="3" customFormat="1" ht="28.5" x14ac:dyDescent="0.25">
      <c r="A247" s="15" t="s">
        <v>52</v>
      </c>
      <c r="B247" s="16"/>
      <c r="C247" s="17"/>
      <c r="D247" s="18">
        <f t="shared" ref="D247:F247" si="98">SUBTOTAL(9,D248:D255)</f>
        <v>1337.6</v>
      </c>
      <c r="E247" s="18">
        <f t="shared" si="98"/>
        <v>1618.4</v>
      </c>
      <c r="F247" s="18">
        <f t="shared" si="98"/>
        <v>280.79999999999995</v>
      </c>
      <c r="G247" s="19">
        <f t="shared" si="78"/>
        <v>20.99</v>
      </c>
    </row>
    <row r="248" spans="1:7" s="3" customFormat="1" ht="28.5" x14ac:dyDescent="0.25">
      <c r="A248" s="30"/>
      <c r="B248" s="21" t="s">
        <v>25</v>
      </c>
      <c r="C248" s="22" t="s">
        <v>10</v>
      </c>
      <c r="D248" s="23">
        <v>3</v>
      </c>
      <c r="E248" s="23">
        <v>3.5</v>
      </c>
      <c r="F248" s="23">
        <f>+E248-D248</f>
        <v>0.5</v>
      </c>
      <c r="G248" s="24">
        <f t="shared" si="78"/>
        <v>16.670000000000002</v>
      </c>
    </row>
    <row r="249" spans="1:7" s="3" customFormat="1" x14ac:dyDescent="0.25">
      <c r="A249" s="31"/>
      <c r="B249" s="26" t="s">
        <v>11</v>
      </c>
      <c r="C249" s="27"/>
      <c r="D249" s="28">
        <f t="shared" ref="D249:F249" si="99">SUBTOTAL(9,D248:D248)</f>
        <v>3</v>
      </c>
      <c r="E249" s="28">
        <f t="shared" si="99"/>
        <v>3.5</v>
      </c>
      <c r="F249" s="28">
        <f t="shared" si="99"/>
        <v>0.5</v>
      </c>
      <c r="G249" s="29">
        <f t="shared" si="78"/>
        <v>16.670000000000002</v>
      </c>
    </row>
    <row r="250" spans="1:7" s="3" customFormat="1" ht="28.5" x14ac:dyDescent="0.25">
      <c r="A250" s="31"/>
      <c r="B250" s="21" t="s">
        <v>28</v>
      </c>
      <c r="C250" s="22" t="s">
        <v>10</v>
      </c>
      <c r="D250" s="23">
        <v>2.2000000000000002</v>
      </c>
      <c r="E250" s="23">
        <v>2.2999999999999998</v>
      </c>
      <c r="F250" s="23">
        <f>+E250-D250</f>
        <v>9.9999999999999645E-2</v>
      </c>
      <c r="G250" s="24">
        <f t="shared" si="78"/>
        <v>4.55</v>
      </c>
    </row>
    <row r="251" spans="1:7" s="3" customFormat="1" x14ac:dyDescent="0.25">
      <c r="A251" s="31"/>
      <c r="B251" s="26" t="s">
        <v>11</v>
      </c>
      <c r="C251" s="27"/>
      <c r="D251" s="28">
        <f t="shared" ref="D251:F251" si="100">SUBTOTAL(9,D250:D250)</f>
        <v>2.2000000000000002</v>
      </c>
      <c r="E251" s="28">
        <f t="shared" si="100"/>
        <v>2.2999999999999998</v>
      </c>
      <c r="F251" s="28">
        <f t="shared" si="100"/>
        <v>9.9999999999999645E-2</v>
      </c>
      <c r="G251" s="29">
        <f t="shared" si="78"/>
        <v>4.55</v>
      </c>
    </row>
    <row r="252" spans="1:7" s="3" customFormat="1" x14ac:dyDescent="0.25">
      <c r="A252" s="31"/>
      <c r="B252" s="56" t="s">
        <v>30</v>
      </c>
      <c r="C252" s="22" t="s">
        <v>10</v>
      </c>
      <c r="D252" s="23">
        <v>332.4</v>
      </c>
      <c r="E252" s="23">
        <v>412.8</v>
      </c>
      <c r="F252" s="23">
        <f>+E252-D252</f>
        <v>80.400000000000034</v>
      </c>
      <c r="G252" s="24">
        <f t="shared" si="78"/>
        <v>24.19</v>
      </c>
    </row>
    <row r="253" spans="1:7" s="3" customFormat="1" x14ac:dyDescent="0.25">
      <c r="A253" s="31"/>
      <c r="B253" s="57"/>
      <c r="C253" s="22" t="s">
        <v>31</v>
      </c>
      <c r="D253" s="23">
        <v>963</v>
      </c>
      <c r="E253" s="23">
        <v>1161.8</v>
      </c>
      <c r="F253" s="23">
        <f>+E253-D253</f>
        <v>198.79999999999995</v>
      </c>
      <c r="G253" s="24">
        <f t="shared" si="78"/>
        <v>20.64</v>
      </c>
    </row>
    <row r="254" spans="1:7" s="3" customFormat="1" x14ac:dyDescent="0.25">
      <c r="A254" s="32"/>
      <c r="B254" s="58"/>
      <c r="C254" s="22" t="s">
        <v>26</v>
      </c>
      <c r="D254" s="23">
        <v>37</v>
      </c>
      <c r="E254" s="23">
        <v>38</v>
      </c>
      <c r="F254" s="23">
        <f>+E254-D254</f>
        <v>1</v>
      </c>
      <c r="G254" s="24">
        <f t="shared" si="78"/>
        <v>2.7</v>
      </c>
    </row>
    <row r="255" spans="1:7" s="3" customFormat="1" x14ac:dyDescent="0.25">
      <c r="A255" s="25"/>
      <c r="B255" s="26" t="s">
        <v>11</v>
      </c>
      <c r="C255" s="27"/>
      <c r="D255" s="28">
        <f t="shared" ref="D255:F255" si="101">SUBTOTAL(9,D252:D254)</f>
        <v>1332.4</v>
      </c>
      <c r="E255" s="28">
        <f t="shared" si="101"/>
        <v>1612.6</v>
      </c>
      <c r="F255" s="28">
        <f t="shared" si="101"/>
        <v>280.2</v>
      </c>
      <c r="G255" s="29">
        <f t="shared" si="78"/>
        <v>21.03</v>
      </c>
    </row>
    <row r="256" spans="1:7" s="3" customFormat="1" ht="28.5" x14ac:dyDescent="0.25">
      <c r="A256" s="15" t="s">
        <v>53</v>
      </c>
      <c r="B256" s="16"/>
      <c r="C256" s="17"/>
      <c r="D256" s="18">
        <f t="shared" ref="D256:F256" si="102">SUBTOTAL(9,D257:D263)</f>
        <v>792.3</v>
      </c>
      <c r="E256" s="18">
        <f t="shared" si="102"/>
        <v>832.59999999999991</v>
      </c>
      <c r="F256" s="18">
        <f t="shared" si="102"/>
        <v>40.299999999999983</v>
      </c>
      <c r="G256" s="19">
        <f t="shared" si="78"/>
        <v>5.09</v>
      </c>
    </row>
    <row r="257" spans="1:7" s="3" customFormat="1" ht="28.5" x14ac:dyDescent="0.25">
      <c r="A257" s="30"/>
      <c r="B257" s="21" t="s">
        <v>25</v>
      </c>
      <c r="C257" s="22" t="s">
        <v>10</v>
      </c>
      <c r="D257" s="23">
        <v>1.8</v>
      </c>
      <c r="E257" s="23">
        <v>2.2000000000000002</v>
      </c>
      <c r="F257" s="23">
        <f>+E257-D257</f>
        <v>0.40000000000000013</v>
      </c>
      <c r="G257" s="24">
        <f t="shared" si="78"/>
        <v>22.22</v>
      </c>
    </row>
    <row r="258" spans="1:7" s="3" customFormat="1" x14ac:dyDescent="0.25">
      <c r="A258" s="31"/>
      <c r="B258" s="26" t="s">
        <v>11</v>
      </c>
      <c r="C258" s="27"/>
      <c r="D258" s="28">
        <f t="shared" ref="D258:F258" si="103">SUBTOTAL(9,D257:D257)</f>
        <v>1.8</v>
      </c>
      <c r="E258" s="28">
        <f t="shared" si="103"/>
        <v>2.2000000000000002</v>
      </c>
      <c r="F258" s="28">
        <f t="shared" si="103"/>
        <v>0.40000000000000013</v>
      </c>
      <c r="G258" s="29">
        <f t="shared" si="78"/>
        <v>22.22</v>
      </c>
    </row>
    <row r="259" spans="1:7" s="3" customFormat="1" x14ac:dyDescent="0.25">
      <c r="A259" s="31"/>
      <c r="B259" s="56" t="s">
        <v>30</v>
      </c>
      <c r="C259" s="22" t="s">
        <v>10</v>
      </c>
      <c r="D259" s="23">
        <v>339</v>
      </c>
      <c r="E259" s="23">
        <v>411.9</v>
      </c>
      <c r="F259" s="23">
        <f>+E259-D259</f>
        <v>72.899999999999977</v>
      </c>
      <c r="G259" s="24">
        <f t="shared" si="78"/>
        <v>21.5</v>
      </c>
    </row>
    <row r="260" spans="1:7" s="3" customFormat="1" x14ac:dyDescent="0.25">
      <c r="A260" s="31"/>
      <c r="B260" s="57"/>
      <c r="C260" s="22" t="s">
        <v>14</v>
      </c>
      <c r="D260" s="23">
        <v>212.8</v>
      </c>
      <c r="E260" s="23">
        <v>145.5</v>
      </c>
      <c r="F260" s="23">
        <f>+E260-D260</f>
        <v>-67.300000000000011</v>
      </c>
      <c r="G260" s="24">
        <f t="shared" si="78"/>
        <v>-31.63</v>
      </c>
    </row>
    <row r="261" spans="1:7" s="3" customFormat="1" x14ac:dyDescent="0.25">
      <c r="A261" s="31"/>
      <c r="B261" s="57"/>
      <c r="C261" s="22" t="s">
        <v>31</v>
      </c>
      <c r="D261" s="23">
        <v>231.7</v>
      </c>
      <c r="E261" s="23">
        <v>269</v>
      </c>
      <c r="F261" s="23">
        <f>+E261-D261</f>
        <v>37.300000000000011</v>
      </c>
      <c r="G261" s="24">
        <f t="shared" si="78"/>
        <v>16.100000000000001</v>
      </c>
    </row>
    <row r="262" spans="1:7" s="3" customFormat="1" x14ac:dyDescent="0.25">
      <c r="A262" s="32"/>
      <c r="B262" s="58"/>
      <c r="C262" s="22" t="s">
        <v>26</v>
      </c>
      <c r="D262" s="23">
        <v>7</v>
      </c>
      <c r="E262" s="23">
        <v>4</v>
      </c>
      <c r="F262" s="23">
        <f>+E262-D262</f>
        <v>-3</v>
      </c>
      <c r="G262" s="24">
        <f t="shared" si="78"/>
        <v>-42.86</v>
      </c>
    </row>
    <row r="263" spans="1:7" s="3" customFormat="1" x14ac:dyDescent="0.25">
      <c r="A263" s="25"/>
      <c r="B263" s="26" t="s">
        <v>11</v>
      </c>
      <c r="C263" s="27"/>
      <c r="D263" s="28">
        <f t="shared" ref="D263:F263" si="104">SUBTOTAL(9,D259:D262)</f>
        <v>790.5</v>
      </c>
      <c r="E263" s="28">
        <f t="shared" si="104"/>
        <v>830.4</v>
      </c>
      <c r="F263" s="28">
        <f t="shared" si="104"/>
        <v>39.899999999999977</v>
      </c>
      <c r="G263" s="29">
        <f t="shared" ref="G263:G326" si="105">IF(OR(F263=0,D263=0)," ",ROUND(F263/D263*100,2))</f>
        <v>5.05</v>
      </c>
    </row>
    <row r="264" spans="1:7" s="3" customFormat="1" ht="28.5" x14ac:dyDescent="0.25">
      <c r="A264" s="15" t="s">
        <v>54</v>
      </c>
      <c r="B264" s="16"/>
      <c r="C264" s="17"/>
      <c r="D264" s="18">
        <f t="shared" ref="D264:F264" si="106">SUBTOTAL(9,D265:D273)</f>
        <v>1673.9</v>
      </c>
      <c r="E264" s="18">
        <f t="shared" si="106"/>
        <v>1879.4</v>
      </c>
      <c r="F264" s="18">
        <f t="shared" si="106"/>
        <v>205.50000000000003</v>
      </c>
      <c r="G264" s="19">
        <f t="shared" si="105"/>
        <v>12.28</v>
      </c>
    </row>
    <row r="265" spans="1:7" s="3" customFormat="1" ht="28.5" x14ac:dyDescent="0.25">
      <c r="A265" s="30"/>
      <c r="B265" s="21" t="s">
        <v>25</v>
      </c>
      <c r="C265" s="22" t="s">
        <v>10</v>
      </c>
      <c r="D265" s="23">
        <v>4.2</v>
      </c>
      <c r="E265" s="23">
        <v>5.2</v>
      </c>
      <c r="F265" s="23">
        <f>+E265-D265</f>
        <v>1</v>
      </c>
      <c r="G265" s="24">
        <f t="shared" si="105"/>
        <v>23.81</v>
      </c>
    </row>
    <row r="266" spans="1:7" s="3" customFormat="1" x14ac:dyDescent="0.25">
      <c r="A266" s="31"/>
      <c r="B266" s="26" t="s">
        <v>11</v>
      </c>
      <c r="C266" s="27"/>
      <c r="D266" s="28">
        <f t="shared" ref="D266:F266" si="107">SUBTOTAL(9,D265:D265)</f>
        <v>4.2</v>
      </c>
      <c r="E266" s="28">
        <f t="shared" si="107"/>
        <v>5.2</v>
      </c>
      <c r="F266" s="28">
        <f t="shared" si="107"/>
        <v>1</v>
      </c>
      <c r="G266" s="29">
        <f t="shared" si="105"/>
        <v>23.81</v>
      </c>
    </row>
    <row r="267" spans="1:7" s="3" customFormat="1" ht="28.5" x14ac:dyDescent="0.25">
      <c r="A267" s="31"/>
      <c r="B267" s="21" t="s">
        <v>28</v>
      </c>
      <c r="C267" s="22" t="s">
        <v>10</v>
      </c>
      <c r="D267" s="23">
        <v>2</v>
      </c>
      <c r="E267" s="23">
        <v>1.9</v>
      </c>
      <c r="F267" s="23">
        <f>+E267-D267</f>
        <v>-0.10000000000000009</v>
      </c>
      <c r="G267" s="24">
        <f t="shared" si="105"/>
        <v>-5</v>
      </c>
    </row>
    <row r="268" spans="1:7" s="3" customFormat="1" x14ac:dyDescent="0.25">
      <c r="A268" s="31"/>
      <c r="B268" s="26" t="s">
        <v>11</v>
      </c>
      <c r="C268" s="27"/>
      <c r="D268" s="28">
        <f t="shared" ref="D268:F268" si="108">SUBTOTAL(9,D267:D267)</f>
        <v>2</v>
      </c>
      <c r="E268" s="28">
        <f t="shared" si="108"/>
        <v>1.9</v>
      </c>
      <c r="F268" s="28">
        <f t="shared" si="108"/>
        <v>-0.10000000000000009</v>
      </c>
      <c r="G268" s="29">
        <f t="shared" si="105"/>
        <v>-5</v>
      </c>
    </row>
    <row r="269" spans="1:7" s="3" customFormat="1" x14ac:dyDescent="0.25">
      <c r="A269" s="31"/>
      <c r="B269" s="56" t="s">
        <v>30</v>
      </c>
      <c r="C269" s="22" t="s">
        <v>10</v>
      </c>
      <c r="D269" s="23">
        <v>830.2</v>
      </c>
      <c r="E269" s="23">
        <v>1011.7</v>
      </c>
      <c r="F269" s="23">
        <f>+E269-D269</f>
        <v>181.5</v>
      </c>
      <c r="G269" s="24">
        <f t="shared" si="105"/>
        <v>21.86</v>
      </c>
    </row>
    <row r="270" spans="1:7" s="3" customFormat="1" x14ac:dyDescent="0.25">
      <c r="A270" s="31"/>
      <c r="B270" s="57"/>
      <c r="C270" s="22" t="s">
        <v>31</v>
      </c>
      <c r="D270" s="23">
        <v>697.2</v>
      </c>
      <c r="E270" s="23">
        <v>714.2</v>
      </c>
      <c r="F270" s="23">
        <f>+E270-D270</f>
        <v>17</v>
      </c>
      <c r="G270" s="24">
        <f t="shared" si="105"/>
        <v>2.44</v>
      </c>
    </row>
    <row r="271" spans="1:7" s="3" customFormat="1" x14ac:dyDescent="0.25">
      <c r="A271" s="31"/>
      <c r="B271" s="57"/>
      <c r="C271" s="22" t="s">
        <v>26</v>
      </c>
      <c r="D271" s="23">
        <v>117.7</v>
      </c>
      <c r="E271" s="23">
        <v>146.4</v>
      </c>
      <c r="F271" s="23">
        <f>+E271-D271</f>
        <v>28.700000000000003</v>
      </c>
      <c r="G271" s="24">
        <f t="shared" si="105"/>
        <v>24.38</v>
      </c>
    </row>
    <row r="272" spans="1:7" s="3" customFormat="1" x14ac:dyDescent="0.25">
      <c r="A272" s="32"/>
      <c r="B272" s="58"/>
      <c r="C272" s="22" t="s">
        <v>24</v>
      </c>
      <c r="D272" s="23">
        <v>22.6</v>
      </c>
      <c r="E272" s="23">
        <v>0</v>
      </c>
      <c r="F272" s="23">
        <f>+E272-D272</f>
        <v>-22.6</v>
      </c>
      <c r="G272" s="24">
        <f t="shared" si="105"/>
        <v>-100</v>
      </c>
    </row>
    <row r="273" spans="1:7" s="3" customFormat="1" x14ac:dyDescent="0.25">
      <c r="A273" s="25"/>
      <c r="B273" s="26" t="s">
        <v>11</v>
      </c>
      <c r="C273" s="27"/>
      <c r="D273" s="28">
        <f t="shared" ref="D273:F273" si="109">SUBTOTAL(9,D269:D272)</f>
        <v>1667.7</v>
      </c>
      <c r="E273" s="28">
        <f t="shared" si="109"/>
        <v>1872.3000000000002</v>
      </c>
      <c r="F273" s="28">
        <f t="shared" si="109"/>
        <v>204.6</v>
      </c>
      <c r="G273" s="29">
        <f t="shared" si="105"/>
        <v>12.27</v>
      </c>
    </row>
    <row r="274" spans="1:7" s="3" customFormat="1" ht="28.5" x14ac:dyDescent="0.25">
      <c r="A274" s="15" t="s">
        <v>55</v>
      </c>
      <c r="B274" s="16"/>
      <c r="C274" s="17"/>
      <c r="D274" s="18">
        <f t="shared" ref="D274:F274" si="110">SUBTOTAL(9,D275:D283)</f>
        <v>3605.7</v>
      </c>
      <c r="E274" s="18">
        <f t="shared" si="110"/>
        <v>3439.4999999999995</v>
      </c>
      <c r="F274" s="18">
        <f t="shared" si="110"/>
        <v>-166.19999999999979</v>
      </c>
      <c r="G274" s="19">
        <f t="shared" si="105"/>
        <v>-4.6100000000000003</v>
      </c>
    </row>
    <row r="275" spans="1:7" s="3" customFormat="1" ht="28.5" x14ac:dyDescent="0.25">
      <c r="A275" s="30"/>
      <c r="B275" s="21" t="s">
        <v>25</v>
      </c>
      <c r="C275" s="22" t="s">
        <v>10</v>
      </c>
      <c r="D275" s="23">
        <v>10.4</v>
      </c>
      <c r="E275" s="23">
        <v>11.6</v>
      </c>
      <c r="F275" s="23">
        <f>+E275-D275</f>
        <v>1.1999999999999993</v>
      </c>
      <c r="G275" s="24">
        <f t="shared" si="105"/>
        <v>11.54</v>
      </c>
    </row>
    <row r="276" spans="1:7" s="3" customFormat="1" x14ac:dyDescent="0.25">
      <c r="A276" s="31"/>
      <c r="B276" s="26" t="s">
        <v>11</v>
      </c>
      <c r="C276" s="27"/>
      <c r="D276" s="28">
        <f t="shared" ref="D276:F276" si="111">SUBTOTAL(9,D275:D275)</f>
        <v>10.4</v>
      </c>
      <c r="E276" s="28">
        <f t="shared" si="111"/>
        <v>11.6</v>
      </c>
      <c r="F276" s="28">
        <f t="shared" si="111"/>
        <v>1.1999999999999993</v>
      </c>
      <c r="G276" s="29">
        <f t="shared" si="105"/>
        <v>11.54</v>
      </c>
    </row>
    <row r="277" spans="1:7" s="3" customFormat="1" x14ac:dyDescent="0.25">
      <c r="A277" s="31"/>
      <c r="B277" s="56" t="s">
        <v>32</v>
      </c>
      <c r="C277" s="22" t="s">
        <v>10</v>
      </c>
      <c r="D277" s="23">
        <v>1962.5</v>
      </c>
      <c r="E277" s="23">
        <v>2049.4</v>
      </c>
      <c r="F277" s="23">
        <f t="shared" ref="F277:F282" si="112">+E277-D277</f>
        <v>86.900000000000091</v>
      </c>
      <c r="G277" s="24">
        <f t="shared" si="105"/>
        <v>4.43</v>
      </c>
    </row>
    <row r="278" spans="1:7" s="3" customFormat="1" x14ac:dyDescent="0.25">
      <c r="A278" s="31"/>
      <c r="B278" s="57"/>
      <c r="C278" s="22" t="s">
        <v>13</v>
      </c>
      <c r="D278" s="23">
        <v>951.8</v>
      </c>
      <c r="E278" s="23">
        <v>800.6</v>
      </c>
      <c r="F278" s="23">
        <f t="shared" si="112"/>
        <v>-151.19999999999993</v>
      </c>
      <c r="G278" s="24">
        <f t="shared" si="105"/>
        <v>-15.89</v>
      </c>
    </row>
    <row r="279" spans="1:7" s="3" customFormat="1" x14ac:dyDescent="0.25">
      <c r="A279" s="31"/>
      <c r="B279" s="57"/>
      <c r="C279" s="22" t="s">
        <v>14</v>
      </c>
      <c r="D279" s="23">
        <v>196.3</v>
      </c>
      <c r="E279" s="23">
        <v>100.1</v>
      </c>
      <c r="F279" s="23">
        <f t="shared" si="112"/>
        <v>-96.200000000000017</v>
      </c>
      <c r="G279" s="24">
        <f t="shared" si="105"/>
        <v>-49.01</v>
      </c>
    </row>
    <row r="280" spans="1:7" s="3" customFormat="1" x14ac:dyDescent="0.25">
      <c r="A280" s="31"/>
      <c r="B280" s="57"/>
      <c r="C280" s="22" t="s">
        <v>26</v>
      </c>
      <c r="D280" s="23">
        <v>182.6</v>
      </c>
      <c r="E280" s="23">
        <v>148.5</v>
      </c>
      <c r="F280" s="23">
        <f t="shared" si="112"/>
        <v>-34.099999999999994</v>
      </c>
      <c r="G280" s="24">
        <f t="shared" si="105"/>
        <v>-18.670000000000002</v>
      </c>
    </row>
    <row r="281" spans="1:7" s="3" customFormat="1" x14ac:dyDescent="0.25">
      <c r="A281" s="31"/>
      <c r="B281" s="57"/>
      <c r="C281" s="22" t="s">
        <v>24</v>
      </c>
      <c r="D281" s="23">
        <v>272.2</v>
      </c>
      <c r="E281" s="23">
        <v>314.60000000000002</v>
      </c>
      <c r="F281" s="23">
        <f t="shared" si="112"/>
        <v>42.400000000000034</v>
      </c>
      <c r="G281" s="24">
        <f t="shared" si="105"/>
        <v>15.58</v>
      </c>
    </row>
    <row r="282" spans="1:7" s="3" customFormat="1" x14ac:dyDescent="0.25">
      <c r="A282" s="32"/>
      <c r="B282" s="58"/>
      <c r="C282" s="22" t="s">
        <v>15</v>
      </c>
      <c r="D282" s="23">
        <v>29.9</v>
      </c>
      <c r="E282" s="23">
        <v>14.7</v>
      </c>
      <c r="F282" s="23">
        <f t="shared" si="112"/>
        <v>-15.2</v>
      </c>
      <c r="G282" s="24">
        <f t="shared" si="105"/>
        <v>-50.84</v>
      </c>
    </row>
    <row r="283" spans="1:7" s="3" customFormat="1" x14ac:dyDescent="0.25">
      <c r="A283" s="25"/>
      <c r="B283" s="26" t="s">
        <v>11</v>
      </c>
      <c r="C283" s="27"/>
      <c r="D283" s="28">
        <f t="shared" ref="D283:F283" si="113">SUBTOTAL(9,D277:D282)</f>
        <v>3595.3</v>
      </c>
      <c r="E283" s="28">
        <f t="shared" si="113"/>
        <v>3427.8999999999996</v>
      </c>
      <c r="F283" s="28">
        <f t="shared" si="113"/>
        <v>-167.39999999999981</v>
      </c>
      <c r="G283" s="29">
        <f t="shared" si="105"/>
        <v>-4.66</v>
      </c>
    </row>
    <row r="284" spans="1:7" s="3" customFormat="1" ht="28.5" x14ac:dyDescent="0.25">
      <c r="A284" s="15" t="s">
        <v>56</v>
      </c>
      <c r="B284" s="16"/>
      <c r="C284" s="17"/>
      <c r="D284" s="18">
        <f t="shared" ref="D284:F284" si="114">SUBTOTAL(9,D285:D293)</f>
        <v>1665.1</v>
      </c>
      <c r="E284" s="18">
        <f t="shared" si="114"/>
        <v>1811.6000000000001</v>
      </c>
      <c r="F284" s="18">
        <f t="shared" si="114"/>
        <v>146.5</v>
      </c>
      <c r="G284" s="19">
        <f t="shared" si="105"/>
        <v>8.8000000000000007</v>
      </c>
    </row>
    <row r="285" spans="1:7" s="3" customFormat="1" ht="28.5" x14ac:dyDescent="0.25">
      <c r="A285" s="30"/>
      <c r="B285" s="21" t="s">
        <v>25</v>
      </c>
      <c r="C285" s="22" t="s">
        <v>10</v>
      </c>
      <c r="D285" s="23">
        <v>6.8</v>
      </c>
      <c r="E285" s="23">
        <v>8.4</v>
      </c>
      <c r="F285" s="23">
        <f>+E285-D285</f>
        <v>1.6000000000000005</v>
      </c>
      <c r="G285" s="24">
        <f t="shared" si="105"/>
        <v>23.53</v>
      </c>
    </row>
    <row r="286" spans="1:7" s="3" customFormat="1" x14ac:dyDescent="0.25">
      <c r="A286" s="31"/>
      <c r="B286" s="26" t="s">
        <v>11</v>
      </c>
      <c r="C286" s="27"/>
      <c r="D286" s="28">
        <f t="shared" ref="D286:F286" si="115">SUBTOTAL(9,D285:D285)</f>
        <v>6.8</v>
      </c>
      <c r="E286" s="28">
        <f t="shared" si="115"/>
        <v>8.4</v>
      </c>
      <c r="F286" s="28">
        <f t="shared" si="115"/>
        <v>1.6000000000000005</v>
      </c>
      <c r="G286" s="29">
        <f t="shared" si="105"/>
        <v>23.53</v>
      </c>
    </row>
    <row r="287" spans="1:7" s="3" customFormat="1" ht="28.5" x14ac:dyDescent="0.25">
      <c r="A287" s="31"/>
      <c r="B287" s="21" t="s">
        <v>28</v>
      </c>
      <c r="C287" s="22" t="s">
        <v>10</v>
      </c>
      <c r="D287" s="23">
        <v>1.3</v>
      </c>
      <c r="E287" s="23">
        <v>1.3</v>
      </c>
      <c r="F287" s="23">
        <f>+E287-D287</f>
        <v>0</v>
      </c>
      <c r="G287" s="24" t="str">
        <f t="shared" si="105"/>
        <v xml:space="preserve"> </v>
      </c>
    </row>
    <row r="288" spans="1:7" s="3" customFormat="1" x14ac:dyDescent="0.25">
      <c r="A288" s="31"/>
      <c r="B288" s="26" t="s">
        <v>11</v>
      </c>
      <c r="C288" s="27"/>
      <c r="D288" s="28">
        <f t="shared" ref="D288:F288" si="116">SUBTOTAL(9,D287:D287)</f>
        <v>1.3</v>
      </c>
      <c r="E288" s="28">
        <f t="shared" si="116"/>
        <v>1.3</v>
      </c>
      <c r="F288" s="28">
        <f t="shared" si="116"/>
        <v>0</v>
      </c>
      <c r="G288" s="29" t="str">
        <f t="shared" si="105"/>
        <v xml:space="preserve"> </v>
      </c>
    </row>
    <row r="289" spans="1:7" s="3" customFormat="1" x14ac:dyDescent="0.25">
      <c r="A289" s="31"/>
      <c r="B289" s="56" t="s">
        <v>30</v>
      </c>
      <c r="C289" s="22" t="s">
        <v>10</v>
      </c>
      <c r="D289" s="23">
        <v>907.8</v>
      </c>
      <c r="E289" s="23">
        <v>1058</v>
      </c>
      <c r="F289" s="23">
        <f>+E289-D289</f>
        <v>150.20000000000005</v>
      </c>
      <c r="G289" s="24">
        <f t="shared" si="105"/>
        <v>16.55</v>
      </c>
    </row>
    <row r="290" spans="1:7" s="3" customFormat="1" x14ac:dyDescent="0.25">
      <c r="A290" s="31"/>
      <c r="B290" s="57"/>
      <c r="C290" s="22" t="s">
        <v>31</v>
      </c>
      <c r="D290" s="23">
        <v>622.70000000000005</v>
      </c>
      <c r="E290" s="23">
        <v>639.5</v>
      </c>
      <c r="F290" s="23">
        <f>+E290-D290</f>
        <v>16.799999999999955</v>
      </c>
      <c r="G290" s="24">
        <f t="shared" si="105"/>
        <v>2.7</v>
      </c>
    </row>
    <row r="291" spans="1:7" s="3" customFormat="1" x14ac:dyDescent="0.25">
      <c r="A291" s="31"/>
      <c r="B291" s="57"/>
      <c r="C291" s="22" t="s">
        <v>26</v>
      </c>
      <c r="D291" s="23">
        <v>86</v>
      </c>
      <c r="E291" s="23">
        <v>94.9</v>
      </c>
      <c r="F291" s="23">
        <f>+E291-D291</f>
        <v>8.9000000000000057</v>
      </c>
      <c r="G291" s="24">
        <f t="shared" si="105"/>
        <v>10.35</v>
      </c>
    </row>
    <row r="292" spans="1:7" s="3" customFormat="1" x14ac:dyDescent="0.25">
      <c r="A292" s="32"/>
      <c r="B292" s="58"/>
      <c r="C292" s="22" t="s">
        <v>24</v>
      </c>
      <c r="D292" s="23">
        <v>40.5</v>
      </c>
      <c r="E292" s="23">
        <v>9.5</v>
      </c>
      <c r="F292" s="23">
        <f>+E292-D292</f>
        <v>-31</v>
      </c>
      <c r="G292" s="24">
        <f t="shared" si="105"/>
        <v>-76.540000000000006</v>
      </c>
    </row>
    <row r="293" spans="1:7" s="3" customFormat="1" x14ac:dyDescent="0.25">
      <c r="A293" s="25"/>
      <c r="B293" s="26" t="s">
        <v>11</v>
      </c>
      <c r="C293" s="27"/>
      <c r="D293" s="28">
        <f t="shared" ref="D293:F293" si="117">SUBTOTAL(9,D289:D292)</f>
        <v>1657</v>
      </c>
      <c r="E293" s="28">
        <f t="shared" si="117"/>
        <v>1801.9</v>
      </c>
      <c r="F293" s="28">
        <f t="shared" si="117"/>
        <v>144.9</v>
      </c>
      <c r="G293" s="29">
        <f t="shared" si="105"/>
        <v>8.74</v>
      </c>
    </row>
    <row r="294" spans="1:7" s="3" customFormat="1" ht="28.5" x14ac:dyDescent="0.25">
      <c r="A294" s="15" t="s">
        <v>57</v>
      </c>
      <c r="B294" s="16"/>
      <c r="C294" s="17"/>
      <c r="D294" s="18">
        <f t="shared" ref="D294:F294" si="118">SUBTOTAL(9,D295:D303)</f>
        <v>1651.3000000000002</v>
      </c>
      <c r="E294" s="18">
        <f t="shared" si="118"/>
        <v>1826.1</v>
      </c>
      <c r="F294" s="18">
        <f t="shared" si="118"/>
        <v>174.79999999999995</v>
      </c>
      <c r="G294" s="19">
        <f t="shared" si="105"/>
        <v>10.59</v>
      </c>
    </row>
    <row r="295" spans="1:7" s="3" customFormat="1" ht="28.5" x14ac:dyDescent="0.25">
      <c r="A295" s="30"/>
      <c r="B295" s="21" t="s">
        <v>25</v>
      </c>
      <c r="C295" s="22" t="s">
        <v>10</v>
      </c>
      <c r="D295" s="23">
        <v>3.2</v>
      </c>
      <c r="E295" s="23">
        <v>4</v>
      </c>
      <c r="F295" s="23">
        <f>+E295-D295</f>
        <v>0.79999999999999982</v>
      </c>
      <c r="G295" s="24">
        <f t="shared" si="105"/>
        <v>25</v>
      </c>
    </row>
    <row r="296" spans="1:7" s="3" customFormat="1" x14ac:dyDescent="0.25">
      <c r="A296" s="31"/>
      <c r="B296" s="26" t="s">
        <v>11</v>
      </c>
      <c r="C296" s="27"/>
      <c r="D296" s="28">
        <f t="shared" ref="D296:F296" si="119">SUBTOTAL(9,D295:D295)</f>
        <v>3.2</v>
      </c>
      <c r="E296" s="28">
        <f t="shared" si="119"/>
        <v>4</v>
      </c>
      <c r="F296" s="28">
        <f t="shared" si="119"/>
        <v>0.79999999999999982</v>
      </c>
      <c r="G296" s="29">
        <f t="shared" si="105"/>
        <v>25</v>
      </c>
    </row>
    <row r="297" spans="1:7" s="3" customFormat="1" ht="28.5" x14ac:dyDescent="0.25">
      <c r="A297" s="31"/>
      <c r="B297" s="21" t="s">
        <v>28</v>
      </c>
      <c r="C297" s="22" t="s">
        <v>10</v>
      </c>
      <c r="D297" s="23">
        <v>1.8</v>
      </c>
      <c r="E297" s="23">
        <v>1.8</v>
      </c>
      <c r="F297" s="23">
        <f>+E297-D297</f>
        <v>0</v>
      </c>
      <c r="G297" s="24" t="str">
        <f t="shared" si="105"/>
        <v xml:space="preserve"> </v>
      </c>
    </row>
    <row r="298" spans="1:7" s="3" customFormat="1" x14ac:dyDescent="0.25">
      <c r="A298" s="31"/>
      <c r="B298" s="26" t="s">
        <v>11</v>
      </c>
      <c r="C298" s="27"/>
      <c r="D298" s="28">
        <f t="shared" ref="D298:F298" si="120">SUBTOTAL(9,D297:D297)</f>
        <v>1.8</v>
      </c>
      <c r="E298" s="28">
        <f t="shared" si="120"/>
        <v>1.8</v>
      </c>
      <c r="F298" s="28">
        <f t="shared" si="120"/>
        <v>0</v>
      </c>
      <c r="G298" s="29" t="str">
        <f t="shared" si="105"/>
        <v xml:space="preserve"> </v>
      </c>
    </row>
    <row r="299" spans="1:7" s="3" customFormat="1" x14ac:dyDescent="0.25">
      <c r="A299" s="31"/>
      <c r="B299" s="56" t="s">
        <v>30</v>
      </c>
      <c r="C299" s="22" t="s">
        <v>10</v>
      </c>
      <c r="D299" s="23">
        <v>847.6</v>
      </c>
      <c r="E299" s="23">
        <v>917.3</v>
      </c>
      <c r="F299" s="23">
        <f>+E299-D299</f>
        <v>69.699999999999932</v>
      </c>
      <c r="G299" s="24">
        <f t="shared" si="105"/>
        <v>8.2200000000000006</v>
      </c>
    </row>
    <row r="300" spans="1:7" s="3" customFormat="1" x14ac:dyDescent="0.25">
      <c r="A300" s="31"/>
      <c r="B300" s="57"/>
      <c r="C300" s="22" t="s">
        <v>31</v>
      </c>
      <c r="D300" s="23">
        <v>651.20000000000005</v>
      </c>
      <c r="E300" s="23">
        <v>771.2</v>
      </c>
      <c r="F300" s="23">
        <f>+E300-D300</f>
        <v>120</v>
      </c>
      <c r="G300" s="24">
        <f t="shared" si="105"/>
        <v>18.43</v>
      </c>
    </row>
    <row r="301" spans="1:7" s="3" customFormat="1" x14ac:dyDescent="0.25">
      <c r="A301" s="31"/>
      <c r="B301" s="57"/>
      <c r="C301" s="22" t="s">
        <v>26</v>
      </c>
      <c r="D301" s="23">
        <v>121.3</v>
      </c>
      <c r="E301" s="23">
        <v>131.80000000000001</v>
      </c>
      <c r="F301" s="23">
        <f>+E301-D301</f>
        <v>10.500000000000014</v>
      </c>
      <c r="G301" s="24">
        <f t="shared" si="105"/>
        <v>8.66</v>
      </c>
    </row>
    <row r="302" spans="1:7" s="3" customFormat="1" x14ac:dyDescent="0.25">
      <c r="A302" s="32"/>
      <c r="B302" s="58"/>
      <c r="C302" s="22" t="s">
        <v>24</v>
      </c>
      <c r="D302" s="23">
        <v>26.2</v>
      </c>
      <c r="E302" s="23">
        <v>0</v>
      </c>
      <c r="F302" s="23">
        <f>+E302-D302</f>
        <v>-26.2</v>
      </c>
      <c r="G302" s="24">
        <f t="shared" si="105"/>
        <v>-100</v>
      </c>
    </row>
    <row r="303" spans="1:7" s="3" customFormat="1" x14ac:dyDescent="0.25">
      <c r="A303" s="25"/>
      <c r="B303" s="26" t="s">
        <v>11</v>
      </c>
      <c r="C303" s="27"/>
      <c r="D303" s="28">
        <f t="shared" ref="D303:F303" si="121">SUBTOTAL(9,D299:D302)</f>
        <v>1646.3000000000002</v>
      </c>
      <c r="E303" s="28">
        <f t="shared" si="121"/>
        <v>1820.3</v>
      </c>
      <c r="F303" s="28">
        <f t="shared" si="121"/>
        <v>173.99999999999994</v>
      </c>
      <c r="G303" s="29">
        <f t="shared" si="105"/>
        <v>10.57</v>
      </c>
    </row>
    <row r="304" spans="1:7" s="3" customFormat="1" ht="42.75" x14ac:dyDescent="0.25">
      <c r="A304" s="15" t="s">
        <v>58</v>
      </c>
      <c r="B304" s="16"/>
      <c r="C304" s="17"/>
      <c r="D304" s="18">
        <f t="shared" ref="D304:F304" si="122">SUBTOTAL(9,D305:D310)</f>
        <v>1512.2</v>
      </c>
      <c r="E304" s="18">
        <f t="shared" si="122"/>
        <v>1621.6000000000001</v>
      </c>
      <c r="F304" s="18">
        <f t="shared" si="122"/>
        <v>109.40000000000013</v>
      </c>
      <c r="G304" s="19">
        <f t="shared" si="105"/>
        <v>7.23</v>
      </c>
    </row>
    <row r="305" spans="1:7" s="3" customFormat="1" ht="28.5" x14ac:dyDescent="0.25">
      <c r="A305" s="30"/>
      <c r="B305" s="21" t="s">
        <v>25</v>
      </c>
      <c r="C305" s="22" t="s">
        <v>10</v>
      </c>
      <c r="D305" s="23">
        <v>5</v>
      </c>
      <c r="E305" s="23">
        <v>1.7</v>
      </c>
      <c r="F305" s="23">
        <f>+E305-D305</f>
        <v>-3.3</v>
      </c>
      <c r="G305" s="24">
        <f t="shared" si="105"/>
        <v>-66</v>
      </c>
    </row>
    <row r="306" spans="1:7" s="3" customFormat="1" x14ac:dyDescent="0.25">
      <c r="A306" s="31"/>
      <c r="B306" s="26" t="s">
        <v>11</v>
      </c>
      <c r="C306" s="27"/>
      <c r="D306" s="28">
        <f t="shared" ref="D306:F306" si="123">SUBTOTAL(9,D305:D305)</f>
        <v>5</v>
      </c>
      <c r="E306" s="28">
        <f t="shared" si="123"/>
        <v>1.7</v>
      </c>
      <c r="F306" s="28">
        <f t="shared" si="123"/>
        <v>-3.3</v>
      </c>
      <c r="G306" s="29">
        <f t="shared" si="105"/>
        <v>-66</v>
      </c>
    </row>
    <row r="307" spans="1:7" s="3" customFormat="1" x14ac:dyDescent="0.25">
      <c r="A307" s="31"/>
      <c r="B307" s="56" t="s">
        <v>28</v>
      </c>
      <c r="C307" s="22" t="s">
        <v>10</v>
      </c>
      <c r="D307" s="23">
        <v>1454.3</v>
      </c>
      <c r="E307" s="23">
        <v>1566.4</v>
      </c>
      <c r="F307" s="23">
        <f>+E307-D307</f>
        <v>112.10000000000014</v>
      </c>
      <c r="G307" s="24">
        <f t="shared" si="105"/>
        <v>7.71</v>
      </c>
    </row>
    <row r="308" spans="1:7" s="3" customFormat="1" x14ac:dyDescent="0.25">
      <c r="A308" s="31"/>
      <c r="B308" s="57"/>
      <c r="C308" s="22" t="s">
        <v>26</v>
      </c>
      <c r="D308" s="23">
        <v>4.9000000000000004</v>
      </c>
      <c r="E308" s="23">
        <v>3.5</v>
      </c>
      <c r="F308" s="23">
        <f>+E308-D308</f>
        <v>-1.4000000000000004</v>
      </c>
      <c r="G308" s="24">
        <f t="shared" si="105"/>
        <v>-28.57</v>
      </c>
    </row>
    <row r="309" spans="1:7" s="3" customFormat="1" x14ac:dyDescent="0.25">
      <c r="A309" s="32"/>
      <c r="B309" s="58"/>
      <c r="C309" s="22" t="s">
        <v>24</v>
      </c>
      <c r="D309" s="23">
        <v>48</v>
      </c>
      <c r="E309" s="23">
        <v>50</v>
      </c>
      <c r="F309" s="23">
        <f>+E309-D309</f>
        <v>2</v>
      </c>
      <c r="G309" s="24">
        <f t="shared" si="105"/>
        <v>4.17</v>
      </c>
    </row>
    <row r="310" spans="1:7" s="3" customFormat="1" x14ac:dyDescent="0.25">
      <c r="A310" s="25"/>
      <c r="B310" s="26" t="s">
        <v>11</v>
      </c>
      <c r="C310" s="27"/>
      <c r="D310" s="28">
        <f t="shared" ref="D310:F310" si="124">SUBTOTAL(9,D307:D309)</f>
        <v>1507.2</v>
      </c>
      <c r="E310" s="28">
        <f t="shared" si="124"/>
        <v>1619.9</v>
      </c>
      <c r="F310" s="28">
        <f t="shared" si="124"/>
        <v>112.70000000000013</v>
      </c>
      <c r="G310" s="29">
        <f t="shared" si="105"/>
        <v>7.48</v>
      </c>
    </row>
    <row r="311" spans="1:7" s="3" customFormat="1" x14ac:dyDescent="0.25">
      <c r="A311" s="15" t="s">
        <v>59</v>
      </c>
      <c r="B311" s="16"/>
      <c r="C311" s="17"/>
      <c r="D311" s="18">
        <f t="shared" ref="D311:F311" si="125">SUBTOTAL(9,D312:D321)</f>
        <v>1537.3</v>
      </c>
      <c r="E311" s="18">
        <f t="shared" si="125"/>
        <v>1721.5</v>
      </c>
      <c r="F311" s="18">
        <f t="shared" si="125"/>
        <v>184.2000000000001</v>
      </c>
      <c r="G311" s="19">
        <f t="shared" si="105"/>
        <v>11.98</v>
      </c>
    </row>
    <row r="312" spans="1:7" s="3" customFormat="1" ht="28.5" x14ac:dyDescent="0.25">
      <c r="A312" s="30"/>
      <c r="B312" s="21" t="s">
        <v>25</v>
      </c>
      <c r="C312" s="22" t="s">
        <v>10</v>
      </c>
      <c r="D312" s="23">
        <v>12.8</v>
      </c>
      <c r="E312" s="23">
        <v>7.1</v>
      </c>
      <c r="F312" s="23">
        <f>+E312-D312</f>
        <v>-5.7000000000000011</v>
      </c>
      <c r="G312" s="24">
        <f t="shared" si="105"/>
        <v>-44.53</v>
      </c>
    </row>
    <row r="313" spans="1:7" s="3" customFormat="1" x14ac:dyDescent="0.25">
      <c r="A313" s="31"/>
      <c r="B313" s="26" t="s">
        <v>11</v>
      </c>
      <c r="C313" s="27"/>
      <c r="D313" s="28">
        <f t="shared" ref="D313:F313" si="126">SUBTOTAL(9,D312:D312)</f>
        <v>12.8</v>
      </c>
      <c r="E313" s="28">
        <f t="shared" si="126"/>
        <v>7.1</v>
      </c>
      <c r="F313" s="28">
        <f t="shared" si="126"/>
        <v>-5.7000000000000011</v>
      </c>
      <c r="G313" s="29">
        <f t="shared" si="105"/>
        <v>-44.53</v>
      </c>
    </row>
    <row r="314" spans="1:7" s="3" customFormat="1" x14ac:dyDescent="0.25">
      <c r="A314" s="31"/>
      <c r="B314" s="56" t="s">
        <v>28</v>
      </c>
      <c r="C314" s="22" t="s">
        <v>10</v>
      </c>
      <c r="D314" s="23">
        <v>242.2</v>
      </c>
      <c r="E314" s="23">
        <v>265.39999999999998</v>
      </c>
      <c r="F314" s="23">
        <f>+E314-D314</f>
        <v>23.199999999999989</v>
      </c>
      <c r="G314" s="24">
        <f t="shared" si="105"/>
        <v>9.58</v>
      </c>
    </row>
    <row r="315" spans="1:7" s="3" customFormat="1" x14ac:dyDescent="0.25">
      <c r="A315" s="31"/>
      <c r="B315" s="58"/>
      <c r="C315" s="22" t="s">
        <v>26</v>
      </c>
      <c r="D315" s="23">
        <v>465.2</v>
      </c>
      <c r="E315" s="23">
        <v>463</v>
      </c>
      <c r="F315" s="23">
        <f>+E315-D315</f>
        <v>-2.1999999999999886</v>
      </c>
      <c r="G315" s="24">
        <f t="shared" si="105"/>
        <v>-0.47</v>
      </c>
    </row>
    <row r="316" spans="1:7" s="3" customFormat="1" x14ac:dyDescent="0.25">
      <c r="A316" s="31"/>
      <c r="B316" s="26" t="s">
        <v>11</v>
      </c>
      <c r="C316" s="27"/>
      <c r="D316" s="28">
        <f t="shared" ref="D316:F316" si="127">SUBTOTAL(9,D314:D315)</f>
        <v>707.4</v>
      </c>
      <c r="E316" s="28">
        <f t="shared" si="127"/>
        <v>728.4</v>
      </c>
      <c r="F316" s="28">
        <f t="shared" si="127"/>
        <v>21</v>
      </c>
      <c r="G316" s="29">
        <f t="shared" si="105"/>
        <v>2.97</v>
      </c>
    </row>
    <row r="317" spans="1:7" s="3" customFormat="1" x14ac:dyDescent="0.25">
      <c r="A317" s="31"/>
      <c r="B317" s="56" t="s">
        <v>30</v>
      </c>
      <c r="C317" s="22" t="s">
        <v>10</v>
      </c>
      <c r="D317" s="23">
        <v>661.8</v>
      </c>
      <c r="E317" s="23">
        <v>866.1</v>
      </c>
      <c r="F317" s="23">
        <f>+E317-D317</f>
        <v>204.30000000000007</v>
      </c>
      <c r="G317" s="24">
        <f t="shared" si="105"/>
        <v>30.87</v>
      </c>
    </row>
    <row r="318" spans="1:7" s="3" customFormat="1" x14ac:dyDescent="0.25">
      <c r="A318" s="31"/>
      <c r="B318" s="57"/>
      <c r="C318" s="22" t="s">
        <v>31</v>
      </c>
      <c r="D318" s="23">
        <v>68.8</v>
      </c>
      <c r="E318" s="23">
        <v>86.9</v>
      </c>
      <c r="F318" s="23">
        <f>+E318-D318</f>
        <v>18.100000000000009</v>
      </c>
      <c r="G318" s="24">
        <f t="shared" si="105"/>
        <v>26.31</v>
      </c>
    </row>
    <row r="319" spans="1:7" s="3" customFormat="1" x14ac:dyDescent="0.25">
      <c r="A319" s="31"/>
      <c r="B319" s="57"/>
      <c r="C319" s="22" t="s">
        <v>26</v>
      </c>
      <c r="D319" s="23">
        <v>53.1</v>
      </c>
      <c r="E319" s="23">
        <v>33</v>
      </c>
      <c r="F319" s="23">
        <f>+E319-D319</f>
        <v>-20.100000000000001</v>
      </c>
      <c r="G319" s="24">
        <f t="shared" si="105"/>
        <v>-37.85</v>
      </c>
    </row>
    <row r="320" spans="1:7" s="3" customFormat="1" x14ac:dyDescent="0.25">
      <c r="A320" s="32"/>
      <c r="B320" s="58"/>
      <c r="C320" s="22" t="s">
        <v>24</v>
      </c>
      <c r="D320" s="23">
        <v>33.4</v>
      </c>
      <c r="E320" s="23">
        <v>0</v>
      </c>
      <c r="F320" s="23">
        <f>+E320-D320</f>
        <v>-33.4</v>
      </c>
      <c r="G320" s="24">
        <f t="shared" si="105"/>
        <v>-100</v>
      </c>
    </row>
    <row r="321" spans="1:7" s="3" customFormat="1" x14ac:dyDescent="0.25">
      <c r="A321" s="25"/>
      <c r="B321" s="26" t="s">
        <v>11</v>
      </c>
      <c r="C321" s="27"/>
      <c r="D321" s="28">
        <f t="shared" ref="D321:F321" si="128">SUBTOTAL(9,D317:D320)</f>
        <v>817.09999999999991</v>
      </c>
      <c r="E321" s="28">
        <f t="shared" si="128"/>
        <v>986</v>
      </c>
      <c r="F321" s="28">
        <f t="shared" si="128"/>
        <v>168.90000000000009</v>
      </c>
      <c r="G321" s="29">
        <f t="shared" si="105"/>
        <v>20.67</v>
      </c>
    </row>
    <row r="322" spans="1:7" s="3" customFormat="1" ht="42.75" x14ac:dyDescent="0.25">
      <c r="A322" s="15" t="s">
        <v>60</v>
      </c>
      <c r="B322" s="16"/>
      <c r="C322" s="17"/>
      <c r="D322" s="18">
        <f t="shared" ref="D322:F322" si="129">SUBTOTAL(9,D323:D328)</f>
        <v>1153.2</v>
      </c>
      <c r="E322" s="18">
        <f t="shared" si="129"/>
        <v>1120.6000000000001</v>
      </c>
      <c r="F322" s="18">
        <f t="shared" si="129"/>
        <v>-32.600000000000087</v>
      </c>
      <c r="G322" s="19">
        <f t="shared" si="105"/>
        <v>-2.83</v>
      </c>
    </row>
    <row r="323" spans="1:7" s="3" customFormat="1" x14ac:dyDescent="0.25">
      <c r="A323" s="30"/>
      <c r="B323" s="56" t="s">
        <v>16</v>
      </c>
      <c r="C323" s="22" t="s">
        <v>10</v>
      </c>
      <c r="D323" s="23">
        <v>68.3</v>
      </c>
      <c r="E323" s="23">
        <v>48.9</v>
      </c>
      <c r="F323" s="23">
        <f>+E323-D323</f>
        <v>-19.399999999999999</v>
      </c>
      <c r="G323" s="24">
        <f t="shared" si="105"/>
        <v>-28.4</v>
      </c>
    </row>
    <row r="324" spans="1:7" s="3" customFormat="1" x14ac:dyDescent="0.25">
      <c r="A324" s="31"/>
      <c r="B324" s="57"/>
      <c r="C324" s="22" t="s">
        <v>13</v>
      </c>
      <c r="D324" s="23">
        <v>1075.4000000000001</v>
      </c>
      <c r="E324" s="23">
        <v>1069.5</v>
      </c>
      <c r="F324" s="23">
        <f>+E324-D324</f>
        <v>-5.9000000000000909</v>
      </c>
      <c r="G324" s="24">
        <f t="shared" si="105"/>
        <v>-0.55000000000000004</v>
      </c>
    </row>
    <row r="325" spans="1:7" s="3" customFormat="1" x14ac:dyDescent="0.25">
      <c r="A325" s="31"/>
      <c r="B325" s="58"/>
      <c r="C325" s="22" t="s">
        <v>15</v>
      </c>
      <c r="D325" s="23">
        <v>7.3</v>
      </c>
      <c r="E325" s="23">
        <v>0</v>
      </c>
      <c r="F325" s="23">
        <f>+E325-D325</f>
        <v>-7.3</v>
      </c>
      <c r="G325" s="24">
        <f t="shared" si="105"/>
        <v>-100</v>
      </c>
    </row>
    <row r="326" spans="1:7" s="3" customFormat="1" x14ac:dyDescent="0.25">
      <c r="A326" s="31"/>
      <c r="B326" s="26" t="s">
        <v>11</v>
      </c>
      <c r="C326" s="27"/>
      <c r="D326" s="28">
        <f t="shared" ref="D326:F326" si="130">SUBTOTAL(9,D323:D325)</f>
        <v>1151</v>
      </c>
      <c r="E326" s="28">
        <f t="shared" si="130"/>
        <v>1118.4000000000001</v>
      </c>
      <c r="F326" s="28">
        <f t="shared" si="130"/>
        <v>-32.600000000000087</v>
      </c>
      <c r="G326" s="29">
        <f t="shared" si="105"/>
        <v>-2.83</v>
      </c>
    </row>
    <row r="327" spans="1:7" s="3" customFormat="1" ht="28.5" x14ac:dyDescent="0.25">
      <c r="A327" s="32"/>
      <c r="B327" s="21" t="s">
        <v>25</v>
      </c>
      <c r="C327" s="22" t="s">
        <v>10</v>
      </c>
      <c r="D327" s="23">
        <v>2.2000000000000002</v>
      </c>
      <c r="E327" s="23">
        <v>2.2000000000000002</v>
      </c>
      <c r="F327" s="23">
        <f>+E327-D327</f>
        <v>0</v>
      </c>
      <c r="G327" s="24" t="str">
        <f t="shared" ref="G327:G390" si="131">IF(OR(F327=0,D327=0)," ",ROUND(F327/D327*100,2))</f>
        <v xml:space="preserve"> </v>
      </c>
    </row>
    <row r="328" spans="1:7" s="3" customFormat="1" x14ac:dyDescent="0.25">
      <c r="A328" s="25"/>
      <c r="B328" s="26" t="s">
        <v>11</v>
      </c>
      <c r="C328" s="27"/>
      <c r="D328" s="28">
        <f t="shared" ref="D328:F328" si="132">SUBTOTAL(9,D327:D327)</f>
        <v>2.2000000000000002</v>
      </c>
      <c r="E328" s="28">
        <f t="shared" si="132"/>
        <v>2.2000000000000002</v>
      </c>
      <c r="F328" s="28">
        <f t="shared" si="132"/>
        <v>0</v>
      </c>
      <c r="G328" s="29" t="str">
        <f t="shared" si="131"/>
        <v xml:space="preserve"> </v>
      </c>
    </row>
    <row r="329" spans="1:7" s="3" customFormat="1" x14ac:dyDescent="0.25">
      <c r="A329" s="15" t="s">
        <v>61</v>
      </c>
      <c r="B329" s="16"/>
      <c r="C329" s="17"/>
      <c r="D329" s="18">
        <f t="shared" ref="D329:F329" si="133">SUBTOTAL(9,D330:D335)</f>
        <v>998.8</v>
      </c>
      <c r="E329" s="18">
        <f t="shared" si="133"/>
        <v>1122.2</v>
      </c>
      <c r="F329" s="18">
        <f t="shared" si="133"/>
        <v>123.40000000000005</v>
      </c>
      <c r="G329" s="19">
        <f t="shared" si="131"/>
        <v>12.35</v>
      </c>
    </row>
    <row r="330" spans="1:7" s="3" customFormat="1" ht="28.5" x14ac:dyDescent="0.25">
      <c r="A330" s="30"/>
      <c r="B330" s="21" t="s">
        <v>25</v>
      </c>
      <c r="C330" s="22" t="s">
        <v>10</v>
      </c>
      <c r="D330" s="23">
        <v>0</v>
      </c>
      <c r="E330" s="23">
        <v>40</v>
      </c>
      <c r="F330" s="23">
        <f>+E330-D330</f>
        <v>40</v>
      </c>
      <c r="G330" s="24" t="str">
        <f t="shared" si="131"/>
        <v xml:space="preserve"> </v>
      </c>
    </row>
    <row r="331" spans="1:7" s="3" customFormat="1" x14ac:dyDescent="0.25">
      <c r="A331" s="31"/>
      <c r="B331" s="26" t="s">
        <v>11</v>
      </c>
      <c r="C331" s="27"/>
      <c r="D331" s="28">
        <f t="shared" ref="D331:F331" si="134">SUBTOTAL(9,D330:D330)</f>
        <v>0</v>
      </c>
      <c r="E331" s="28">
        <f t="shared" si="134"/>
        <v>40</v>
      </c>
      <c r="F331" s="28">
        <f t="shared" si="134"/>
        <v>40</v>
      </c>
      <c r="G331" s="29" t="str">
        <f t="shared" si="131"/>
        <v xml:space="preserve"> </v>
      </c>
    </row>
    <row r="332" spans="1:7" s="3" customFormat="1" x14ac:dyDescent="0.25">
      <c r="A332" s="31"/>
      <c r="B332" s="56" t="s">
        <v>32</v>
      </c>
      <c r="C332" s="22" t="s">
        <v>10</v>
      </c>
      <c r="D332" s="23">
        <v>53.5</v>
      </c>
      <c r="E332" s="23">
        <v>58.7</v>
      </c>
      <c r="F332" s="23">
        <f>+E332-D332</f>
        <v>5.2000000000000028</v>
      </c>
      <c r="G332" s="24">
        <f t="shared" si="131"/>
        <v>9.7200000000000006</v>
      </c>
    </row>
    <row r="333" spans="1:7" s="3" customFormat="1" x14ac:dyDescent="0.25">
      <c r="A333" s="31"/>
      <c r="B333" s="57"/>
      <c r="C333" s="22" t="s">
        <v>13</v>
      </c>
      <c r="D333" s="23">
        <v>521.79999999999995</v>
      </c>
      <c r="E333" s="23">
        <v>553.5</v>
      </c>
      <c r="F333" s="23">
        <f>+E333-D333</f>
        <v>31.700000000000045</v>
      </c>
      <c r="G333" s="24">
        <f t="shared" si="131"/>
        <v>6.08</v>
      </c>
    </row>
    <row r="334" spans="1:7" s="3" customFormat="1" x14ac:dyDescent="0.25">
      <c r="A334" s="32"/>
      <c r="B334" s="58"/>
      <c r="C334" s="22" t="s">
        <v>26</v>
      </c>
      <c r="D334" s="23">
        <v>423.5</v>
      </c>
      <c r="E334" s="23">
        <v>470</v>
      </c>
      <c r="F334" s="23">
        <f>+E334-D334</f>
        <v>46.5</v>
      </c>
      <c r="G334" s="24">
        <f t="shared" si="131"/>
        <v>10.98</v>
      </c>
    </row>
    <row r="335" spans="1:7" s="3" customFormat="1" x14ac:dyDescent="0.25">
      <c r="A335" s="25"/>
      <c r="B335" s="26" t="s">
        <v>11</v>
      </c>
      <c r="C335" s="27"/>
      <c r="D335" s="28">
        <f t="shared" ref="D335:F335" si="135">SUBTOTAL(9,D332:D334)</f>
        <v>998.8</v>
      </c>
      <c r="E335" s="28">
        <f t="shared" si="135"/>
        <v>1082.2</v>
      </c>
      <c r="F335" s="28">
        <f t="shared" si="135"/>
        <v>83.400000000000048</v>
      </c>
      <c r="G335" s="29">
        <f t="shared" si="131"/>
        <v>8.35</v>
      </c>
    </row>
    <row r="336" spans="1:7" s="3" customFormat="1" ht="28.5" x14ac:dyDescent="0.25">
      <c r="A336" s="15" t="s">
        <v>62</v>
      </c>
      <c r="B336" s="16"/>
      <c r="C336" s="17"/>
      <c r="D336" s="18">
        <f t="shared" ref="D336:F336" si="136">SUBTOTAL(9,D337:D345)</f>
        <v>1736.4</v>
      </c>
      <c r="E336" s="18">
        <f t="shared" si="136"/>
        <v>1869.8000000000002</v>
      </c>
      <c r="F336" s="18">
        <f t="shared" si="136"/>
        <v>133.4</v>
      </c>
      <c r="G336" s="19">
        <f t="shared" si="131"/>
        <v>7.68</v>
      </c>
    </row>
    <row r="337" spans="1:7" s="3" customFormat="1" ht="28.5" x14ac:dyDescent="0.25">
      <c r="A337" s="30"/>
      <c r="B337" s="21" t="s">
        <v>25</v>
      </c>
      <c r="C337" s="22" t="s">
        <v>10</v>
      </c>
      <c r="D337" s="23">
        <v>0</v>
      </c>
      <c r="E337" s="23">
        <v>3.9</v>
      </c>
      <c r="F337" s="23">
        <f>+E337-D337</f>
        <v>3.9</v>
      </c>
      <c r="G337" s="24" t="str">
        <f t="shared" si="131"/>
        <v xml:space="preserve"> </v>
      </c>
    </row>
    <row r="338" spans="1:7" s="3" customFormat="1" x14ac:dyDescent="0.25">
      <c r="A338" s="31"/>
      <c r="B338" s="26" t="s">
        <v>11</v>
      </c>
      <c r="C338" s="27"/>
      <c r="D338" s="28">
        <f t="shared" ref="D338:F338" si="137">SUBTOTAL(9,D337:D337)</f>
        <v>0</v>
      </c>
      <c r="E338" s="28">
        <f t="shared" si="137"/>
        <v>3.9</v>
      </c>
      <c r="F338" s="28">
        <f t="shared" si="137"/>
        <v>3.9</v>
      </c>
      <c r="G338" s="29" t="str">
        <f t="shared" si="131"/>
        <v xml:space="preserve"> </v>
      </c>
    </row>
    <row r="339" spans="1:7" s="3" customFormat="1" ht="28.5" x14ac:dyDescent="0.25">
      <c r="A339" s="31"/>
      <c r="B339" s="21" t="s">
        <v>28</v>
      </c>
      <c r="C339" s="22" t="s">
        <v>10</v>
      </c>
      <c r="D339" s="23">
        <v>0.7</v>
      </c>
      <c r="E339" s="23">
        <v>0.7</v>
      </c>
      <c r="F339" s="23">
        <f>+E339-D339</f>
        <v>0</v>
      </c>
      <c r="G339" s="24" t="str">
        <f t="shared" si="131"/>
        <v xml:space="preserve"> </v>
      </c>
    </row>
    <row r="340" spans="1:7" s="3" customFormat="1" x14ac:dyDescent="0.25">
      <c r="A340" s="31"/>
      <c r="B340" s="26" t="s">
        <v>11</v>
      </c>
      <c r="C340" s="27"/>
      <c r="D340" s="28">
        <f t="shared" ref="D340:F340" si="138">SUBTOTAL(9,D339:D339)</f>
        <v>0.7</v>
      </c>
      <c r="E340" s="28">
        <f t="shared" si="138"/>
        <v>0.7</v>
      </c>
      <c r="F340" s="28">
        <f t="shared" si="138"/>
        <v>0</v>
      </c>
      <c r="G340" s="29" t="str">
        <f t="shared" si="131"/>
        <v xml:space="preserve"> </v>
      </c>
    </row>
    <row r="341" spans="1:7" s="3" customFormat="1" x14ac:dyDescent="0.25">
      <c r="A341" s="31"/>
      <c r="B341" s="56" t="s">
        <v>30</v>
      </c>
      <c r="C341" s="22" t="s">
        <v>10</v>
      </c>
      <c r="D341" s="23">
        <v>0</v>
      </c>
      <c r="E341" s="23">
        <v>0.3</v>
      </c>
      <c r="F341" s="23">
        <f>+E341-D341</f>
        <v>0.3</v>
      </c>
      <c r="G341" s="24" t="str">
        <f t="shared" si="131"/>
        <v xml:space="preserve"> </v>
      </c>
    </row>
    <row r="342" spans="1:7" s="3" customFormat="1" x14ac:dyDescent="0.25">
      <c r="A342" s="31"/>
      <c r="B342" s="57"/>
      <c r="C342" s="22" t="s">
        <v>31</v>
      </c>
      <c r="D342" s="23">
        <v>953.1</v>
      </c>
      <c r="E342" s="23">
        <v>1096.7</v>
      </c>
      <c r="F342" s="23">
        <f>+E342-D342</f>
        <v>143.60000000000002</v>
      </c>
      <c r="G342" s="24">
        <f t="shared" si="131"/>
        <v>15.07</v>
      </c>
    </row>
    <row r="343" spans="1:7" s="3" customFormat="1" x14ac:dyDescent="0.25">
      <c r="A343" s="31"/>
      <c r="B343" s="57"/>
      <c r="C343" s="22" t="s">
        <v>26</v>
      </c>
      <c r="D343" s="23">
        <v>2.4</v>
      </c>
      <c r="E343" s="23">
        <v>0.5</v>
      </c>
      <c r="F343" s="23">
        <f>+E343-D343</f>
        <v>-1.9</v>
      </c>
      <c r="G343" s="24">
        <f t="shared" si="131"/>
        <v>-79.17</v>
      </c>
    </row>
    <row r="344" spans="1:7" s="3" customFormat="1" x14ac:dyDescent="0.25">
      <c r="A344" s="32"/>
      <c r="B344" s="58"/>
      <c r="C344" s="22" t="s">
        <v>24</v>
      </c>
      <c r="D344" s="23">
        <v>780.2</v>
      </c>
      <c r="E344" s="23">
        <v>767.7</v>
      </c>
      <c r="F344" s="23">
        <f>+E344-D344</f>
        <v>-12.5</v>
      </c>
      <c r="G344" s="24">
        <f t="shared" si="131"/>
        <v>-1.6</v>
      </c>
    </row>
    <row r="345" spans="1:7" s="3" customFormat="1" x14ac:dyDescent="0.25">
      <c r="A345" s="25"/>
      <c r="B345" s="26" t="s">
        <v>11</v>
      </c>
      <c r="C345" s="27"/>
      <c r="D345" s="28">
        <f t="shared" ref="D345:F345" si="139">SUBTOTAL(9,D341:D344)</f>
        <v>1735.7</v>
      </c>
      <c r="E345" s="28">
        <f t="shared" si="139"/>
        <v>1865.2</v>
      </c>
      <c r="F345" s="28">
        <f t="shared" si="139"/>
        <v>129.50000000000003</v>
      </c>
      <c r="G345" s="29">
        <f t="shared" si="131"/>
        <v>7.46</v>
      </c>
    </row>
    <row r="346" spans="1:7" s="3" customFormat="1" ht="28.5" x14ac:dyDescent="0.25">
      <c r="A346" s="15" t="s">
        <v>63</v>
      </c>
      <c r="B346" s="16"/>
      <c r="C346" s="17"/>
      <c r="D346" s="18">
        <f t="shared" ref="D346:F346" si="140">SUBTOTAL(9,D347:D352)</f>
        <v>2524</v>
      </c>
      <c r="E346" s="18">
        <f t="shared" si="140"/>
        <v>2408.9</v>
      </c>
      <c r="F346" s="18">
        <f t="shared" si="140"/>
        <v>-115.10000000000002</v>
      </c>
      <c r="G346" s="19">
        <f t="shared" si="131"/>
        <v>-4.5599999999999996</v>
      </c>
    </row>
    <row r="347" spans="1:7" s="3" customFormat="1" ht="28.5" x14ac:dyDescent="0.25">
      <c r="A347" s="30"/>
      <c r="B347" s="21" t="s">
        <v>9</v>
      </c>
      <c r="C347" s="22" t="s">
        <v>10</v>
      </c>
      <c r="D347" s="23">
        <v>1783.6</v>
      </c>
      <c r="E347" s="23">
        <v>1827.6</v>
      </c>
      <c r="F347" s="23">
        <f>+E347-D347</f>
        <v>44</v>
      </c>
      <c r="G347" s="24">
        <f t="shared" si="131"/>
        <v>2.4700000000000002</v>
      </c>
    </row>
    <row r="348" spans="1:7" s="3" customFormat="1" x14ac:dyDescent="0.25">
      <c r="A348" s="31"/>
      <c r="B348" s="26" t="s">
        <v>11</v>
      </c>
      <c r="C348" s="27"/>
      <c r="D348" s="28">
        <f t="shared" ref="D348:F348" si="141">SUBTOTAL(9,D347:D347)</f>
        <v>1783.6</v>
      </c>
      <c r="E348" s="28">
        <f t="shared" si="141"/>
        <v>1827.6</v>
      </c>
      <c r="F348" s="28">
        <f t="shared" si="141"/>
        <v>44</v>
      </c>
      <c r="G348" s="29">
        <f t="shared" si="131"/>
        <v>2.4700000000000002</v>
      </c>
    </row>
    <row r="349" spans="1:7" s="3" customFormat="1" ht="28.5" x14ac:dyDescent="0.25">
      <c r="A349" s="31"/>
      <c r="B349" s="21" t="s">
        <v>25</v>
      </c>
      <c r="C349" s="22" t="s">
        <v>10</v>
      </c>
      <c r="D349" s="23">
        <v>393.1</v>
      </c>
      <c r="E349" s="23">
        <v>200</v>
      </c>
      <c r="F349" s="23">
        <f>+E349-D349</f>
        <v>-193.10000000000002</v>
      </c>
      <c r="G349" s="24">
        <f t="shared" si="131"/>
        <v>-49.12</v>
      </c>
    </row>
    <row r="350" spans="1:7" s="3" customFormat="1" x14ac:dyDescent="0.25">
      <c r="A350" s="31"/>
      <c r="B350" s="26" t="s">
        <v>11</v>
      </c>
      <c r="C350" s="27"/>
      <c r="D350" s="28">
        <f t="shared" ref="D350:F350" si="142">SUBTOTAL(9,D349:D349)</f>
        <v>393.1</v>
      </c>
      <c r="E350" s="28">
        <f t="shared" si="142"/>
        <v>200</v>
      </c>
      <c r="F350" s="28">
        <f t="shared" si="142"/>
        <v>-193.10000000000002</v>
      </c>
      <c r="G350" s="29">
        <f t="shared" si="131"/>
        <v>-49.12</v>
      </c>
    </row>
    <row r="351" spans="1:7" s="3" customFormat="1" ht="42.75" x14ac:dyDescent="0.25">
      <c r="A351" s="32"/>
      <c r="B351" s="21" t="s">
        <v>30</v>
      </c>
      <c r="C351" s="22" t="s">
        <v>31</v>
      </c>
      <c r="D351" s="23">
        <v>347.3</v>
      </c>
      <c r="E351" s="23">
        <v>381.3</v>
      </c>
      <c r="F351" s="23">
        <f>+E351-D351</f>
        <v>34</v>
      </c>
      <c r="G351" s="24">
        <f t="shared" si="131"/>
        <v>9.7899999999999991</v>
      </c>
    </row>
    <row r="352" spans="1:7" s="3" customFormat="1" x14ac:dyDescent="0.25">
      <c r="A352" s="25"/>
      <c r="B352" s="26" t="s">
        <v>11</v>
      </c>
      <c r="C352" s="27"/>
      <c r="D352" s="28">
        <f t="shared" ref="D352:F352" si="143">SUBTOTAL(9,D351:D351)</f>
        <v>347.3</v>
      </c>
      <c r="E352" s="28">
        <f t="shared" si="143"/>
        <v>381.3</v>
      </c>
      <c r="F352" s="28">
        <f t="shared" si="143"/>
        <v>34</v>
      </c>
      <c r="G352" s="29">
        <f t="shared" si="131"/>
        <v>9.7899999999999991</v>
      </c>
    </row>
    <row r="353" spans="1:7" s="3" customFormat="1" ht="28.5" x14ac:dyDescent="0.25">
      <c r="A353" s="15" t="s">
        <v>64</v>
      </c>
      <c r="B353" s="16"/>
      <c r="C353" s="17"/>
      <c r="D353" s="18">
        <f t="shared" ref="D353:F353" si="144">SUBTOTAL(9,D354:D362)</f>
        <v>1580.1999999999998</v>
      </c>
      <c r="E353" s="18">
        <f t="shared" si="144"/>
        <v>1772.4</v>
      </c>
      <c r="F353" s="18">
        <f t="shared" si="144"/>
        <v>192.20000000000007</v>
      </c>
      <c r="G353" s="19">
        <f t="shared" si="131"/>
        <v>12.16</v>
      </c>
    </row>
    <row r="354" spans="1:7" s="3" customFormat="1" ht="28.5" x14ac:dyDescent="0.25">
      <c r="A354" s="30"/>
      <c r="B354" s="21" t="s">
        <v>25</v>
      </c>
      <c r="C354" s="22" t="s">
        <v>10</v>
      </c>
      <c r="D354" s="23">
        <v>4</v>
      </c>
      <c r="E354" s="23">
        <v>4.3</v>
      </c>
      <c r="F354" s="23">
        <f>+E354-D354</f>
        <v>0.29999999999999982</v>
      </c>
      <c r="G354" s="24">
        <f t="shared" si="131"/>
        <v>7.5</v>
      </c>
    </row>
    <row r="355" spans="1:7" s="3" customFormat="1" x14ac:dyDescent="0.25">
      <c r="A355" s="31"/>
      <c r="B355" s="26" t="s">
        <v>11</v>
      </c>
      <c r="C355" s="27"/>
      <c r="D355" s="28">
        <f t="shared" ref="D355:F355" si="145">SUBTOTAL(9,D354:D354)</f>
        <v>4</v>
      </c>
      <c r="E355" s="28">
        <f t="shared" si="145"/>
        <v>4.3</v>
      </c>
      <c r="F355" s="28">
        <f t="shared" si="145"/>
        <v>0.29999999999999982</v>
      </c>
      <c r="G355" s="29">
        <f t="shared" si="131"/>
        <v>7.5</v>
      </c>
    </row>
    <row r="356" spans="1:7" s="3" customFormat="1" ht="28.5" x14ac:dyDescent="0.25">
      <c r="A356" s="31"/>
      <c r="B356" s="21" t="s">
        <v>28</v>
      </c>
      <c r="C356" s="22" t="s">
        <v>10</v>
      </c>
      <c r="D356" s="23">
        <v>2</v>
      </c>
      <c r="E356" s="23">
        <v>1.9</v>
      </c>
      <c r="F356" s="23">
        <f>+E356-D356</f>
        <v>-0.10000000000000009</v>
      </c>
      <c r="G356" s="24">
        <f t="shared" si="131"/>
        <v>-5</v>
      </c>
    </row>
    <row r="357" spans="1:7" s="3" customFormat="1" x14ac:dyDescent="0.25">
      <c r="A357" s="31"/>
      <c r="B357" s="26" t="s">
        <v>11</v>
      </c>
      <c r="C357" s="27"/>
      <c r="D357" s="28">
        <f t="shared" ref="D357:F357" si="146">SUBTOTAL(9,D356:D356)</f>
        <v>2</v>
      </c>
      <c r="E357" s="28">
        <f t="shared" si="146"/>
        <v>1.9</v>
      </c>
      <c r="F357" s="28">
        <f t="shared" si="146"/>
        <v>-0.10000000000000009</v>
      </c>
      <c r="G357" s="29">
        <f t="shared" si="131"/>
        <v>-5</v>
      </c>
    </row>
    <row r="358" spans="1:7" s="3" customFormat="1" x14ac:dyDescent="0.25">
      <c r="A358" s="31"/>
      <c r="B358" s="56" t="s">
        <v>30</v>
      </c>
      <c r="C358" s="22" t="s">
        <v>10</v>
      </c>
      <c r="D358" s="23">
        <v>734.9</v>
      </c>
      <c r="E358" s="23">
        <v>860.7</v>
      </c>
      <c r="F358" s="23">
        <f>+E358-D358</f>
        <v>125.80000000000007</v>
      </c>
      <c r="G358" s="24">
        <f t="shared" si="131"/>
        <v>17.12</v>
      </c>
    </row>
    <row r="359" spans="1:7" s="3" customFormat="1" x14ac:dyDescent="0.25">
      <c r="A359" s="31"/>
      <c r="B359" s="57"/>
      <c r="C359" s="22" t="s">
        <v>31</v>
      </c>
      <c r="D359" s="23">
        <v>696.2</v>
      </c>
      <c r="E359" s="23">
        <v>759.7</v>
      </c>
      <c r="F359" s="23">
        <f>+E359-D359</f>
        <v>63.5</v>
      </c>
      <c r="G359" s="24">
        <f t="shared" si="131"/>
        <v>9.1199999999999992</v>
      </c>
    </row>
    <row r="360" spans="1:7" s="3" customFormat="1" x14ac:dyDescent="0.25">
      <c r="A360" s="31"/>
      <c r="B360" s="57"/>
      <c r="C360" s="22" t="s">
        <v>26</v>
      </c>
      <c r="D360" s="23">
        <v>124.5</v>
      </c>
      <c r="E360" s="23">
        <v>145.80000000000001</v>
      </c>
      <c r="F360" s="23">
        <f>+E360-D360</f>
        <v>21.300000000000011</v>
      </c>
      <c r="G360" s="24">
        <f t="shared" si="131"/>
        <v>17.11</v>
      </c>
    </row>
    <row r="361" spans="1:7" s="3" customFormat="1" x14ac:dyDescent="0.25">
      <c r="A361" s="32"/>
      <c r="B361" s="58"/>
      <c r="C361" s="22" t="s">
        <v>24</v>
      </c>
      <c r="D361" s="23">
        <v>18.600000000000001</v>
      </c>
      <c r="E361" s="23">
        <v>0</v>
      </c>
      <c r="F361" s="23">
        <f>+E361-D361</f>
        <v>-18.600000000000001</v>
      </c>
      <c r="G361" s="24">
        <f t="shared" si="131"/>
        <v>-100</v>
      </c>
    </row>
    <row r="362" spans="1:7" s="3" customFormat="1" x14ac:dyDescent="0.25">
      <c r="A362" s="25"/>
      <c r="B362" s="26" t="s">
        <v>11</v>
      </c>
      <c r="C362" s="27"/>
      <c r="D362" s="28">
        <f t="shared" ref="D362:F362" si="147">SUBTOTAL(9,D358:D361)</f>
        <v>1574.1999999999998</v>
      </c>
      <c r="E362" s="28">
        <f t="shared" si="147"/>
        <v>1766.2</v>
      </c>
      <c r="F362" s="28">
        <f t="shared" si="147"/>
        <v>192.00000000000009</v>
      </c>
      <c r="G362" s="29">
        <f t="shared" si="131"/>
        <v>12.2</v>
      </c>
    </row>
    <row r="363" spans="1:7" s="3" customFormat="1" ht="28.5" x14ac:dyDescent="0.25">
      <c r="A363" s="15" t="s">
        <v>65</v>
      </c>
      <c r="B363" s="16"/>
      <c r="C363" s="17"/>
      <c r="D363" s="18">
        <f t="shared" ref="D363:F363" si="148">SUBTOTAL(9,D364:D368)</f>
        <v>704.3</v>
      </c>
      <c r="E363" s="18">
        <f t="shared" si="148"/>
        <v>781.9</v>
      </c>
      <c r="F363" s="18">
        <f t="shared" si="148"/>
        <v>77.599999999999994</v>
      </c>
      <c r="G363" s="19">
        <f t="shared" si="131"/>
        <v>11.02</v>
      </c>
    </row>
    <row r="364" spans="1:7" s="3" customFormat="1" ht="28.5" x14ac:dyDescent="0.25">
      <c r="A364" s="30"/>
      <c r="B364" s="21" t="s">
        <v>25</v>
      </c>
      <c r="C364" s="22" t="s">
        <v>10</v>
      </c>
      <c r="D364" s="23">
        <v>5</v>
      </c>
      <c r="E364" s="23">
        <v>5.0999999999999996</v>
      </c>
      <c r="F364" s="23">
        <f>+E364-D364</f>
        <v>9.9999999999999645E-2</v>
      </c>
      <c r="G364" s="24">
        <f t="shared" si="131"/>
        <v>2</v>
      </c>
    </row>
    <row r="365" spans="1:7" s="3" customFormat="1" x14ac:dyDescent="0.25">
      <c r="A365" s="31"/>
      <c r="B365" s="26" t="s">
        <v>11</v>
      </c>
      <c r="C365" s="27"/>
      <c r="D365" s="28">
        <f t="shared" ref="D365:F365" si="149">SUBTOTAL(9,D364:D364)</f>
        <v>5</v>
      </c>
      <c r="E365" s="28">
        <f t="shared" si="149"/>
        <v>5.0999999999999996</v>
      </c>
      <c r="F365" s="28">
        <f t="shared" si="149"/>
        <v>9.9999999999999645E-2</v>
      </c>
      <c r="G365" s="29">
        <f t="shared" si="131"/>
        <v>2</v>
      </c>
    </row>
    <row r="366" spans="1:7" s="3" customFormat="1" x14ac:dyDescent="0.25">
      <c r="A366" s="31"/>
      <c r="B366" s="56" t="s">
        <v>28</v>
      </c>
      <c r="C366" s="22" t="s">
        <v>10</v>
      </c>
      <c r="D366" s="23">
        <v>689.3</v>
      </c>
      <c r="E366" s="23">
        <v>766.8</v>
      </c>
      <c r="F366" s="23">
        <f>+E366-D366</f>
        <v>77.5</v>
      </c>
      <c r="G366" s="24">
        <f t="shared" si="131"/>
        <v>11.24</v>
      </c>
    </row>
    <row r="367" spans="1:7" s="3" customFormat="1" x14ac:dyDescent="0.25">
      <c r="A367" s="32"/>
      <c r="B367" s="58"/>
      <c r="C367" s="22" t="s">
        <v>26</v>
      </c>
      <c r="D367" s="23">
        <v>10</v>
      </c>
      <c r="E367" s="23">
        <v>10</v>
      </c>
      <c r="F367" s="23">
        <f>+E367-D367</f>
        <v>0</v>
      </c>
      <c r="G367" s="24" t="str">
        <f t="shared" si="131"/>
        <v xml:space="preserve"> </v>
      </c>
    </row>
    <row r="368" spans="1:7" s="3" customFormat="1" x14ac:dyDescent="0.25">
      <c r="A368" s="25"/>
      <c r="B368" s="26" t="s">
        <v>11</v>
      </c>
      <c r="C368" s="27"/>
      <c r="D368" s="28">
        <f t="shared" ref="D368:F368" si="150">SUBTOTAL(9,D366:D367)</f>
        <v>699.3</v>
      </c>
      <c r="E368" s="28">
        <f t="shared" si="150"/>
        <v>776.8</v>
      </c>
      <c r="F368" s="28">
        <f t="shared" si="150"/>
        <v>77.5</v>
      </c>
      <c r="G368" s="29">
        <f t="shared" si="131"/>
        <v>11.08</v>
      </c>
    </row>
    <row r="369" spans="1:7" s="3" customFormat="1" ht="42.75" x14ac:dyDescent="0.25">
      <c r="A369" s="15" t="s">
        <v>66</v>
      </c>
      <c r="B369" s="16"/>
      <c r="C369" s="17"/>
      <c r="D369" s="18">
        <f t="shared" ref="D369:F369" si="151">SUBTOTAL(9,D370:D374)</f>
        <v>607.30000000000007</v>
      </c>
      <c r="E369" s="18">
        <f t="shared" si="151"/>
        <v>610.20000000000005</v>
      </c>
      <c r="F369" s="18">
        <f t="shared" si="151"/>
        <v>2.8999999999999915</v>
      </c>
      <c r="G369" s="19">
        <f t="shared" si="131"/>
        <v>0.48</v>
      </c>
    </row>
    <row r="370" spans="1:7" s="3" customFormat="1" x14ac:dyDescent="0.25">
      <c r="A370" s="30"/>
      <c r="B370" s="56" t="s">
        <v>27</v>
      </c>
      <c r="C370" s="22" t="s">
        <v>10</v>
      </c>
      <c r="D370" s="23">
        <v>110.7</v>
      </c>
      <c r="E370" s="23">
        <v>133.80000000000001</v>
      </c>
      <c r="F370" s="23">
        <f>+E370-D370</f>
        <v>23.100000000000009</v>
      </c>
      <c r="G370" s="24">
        <f t="shared" si="131"/>
        <v>20.87</v>
      </c>
    </row>
    <row r="371" spans="1:7" s="3" customFormat="1" x14ac:dyDescent="0.25">
      <c r="A371" s="31"/>
      <c r="B371" s="57"/>
      <c r="C371" s="22" t="s">
        <v>13</v>
      </c>
      <c r="D371" s="23">
        <v>411</v>
      </c>
      <c r="E371" s="23">
        <v>417.4</v>
      </c>
      <c r="F371" s="23">
        <f>+E371-D371</f>
        <v>6.3999999999999773</v>
      </c>
      <c r="G371" s="24">
        <f t="shared" si="131"/>
        <v>1.56</v>
      </c>
    </row>
    <row r="372" spans="1:7" s="3" customFormat="1" x14ac:dyDescent="0.25">
      <c r="A372" s="31"/>
      <c r="B372" s="57"/>
      <c r="C372" s="22" t="s">
        <v>14</v>
      </c>
      <c r="D372" s="23">
        <v>68.099999999999994</v>
      </c>
      <c r="E372" s="23">
        <v>54</v>
      </c>
      <c r="F372" s="23">
        <f>+E372-D372</f>
        <v>-14.099999999999994</v>
      </c>
      <c r="G372" s="24">
        <f t="shared" si="131"/>
        <v>-20.7</v>
      </c>
    </row>
    <row r="373" spans="1:7" s="3" customFormat="1" x14ac:dyDescent="0.25">
      <c r="A373" s="32"/>
      <c r="B373" s="58"/>
      <c r="C373" s="22" t="s">
        <v>26</v>
      </c>
      <c r="D373" s="23">
        <v>17.5</v>
      </c>
      <c r="E373" s="23">
        <v>5</v>
      </c>
      <c r="F373" s="23">
        <f>+E373-D373</f>
        <v>-12.5</v>
      </c>
      <c r="G373" s="24">
        <f t="shared" si="131"/>
        <v>-71.430000000000007</v>
      </c>
    </row>
    <row r="374" spans="1:7" s="3" customFormat="1" x14ac:dyDescent="0.25">
      <c r="A374" s="25"/>
      <c r="B374" s="26" t="s">
        <v>11</v>
      </c>
      <c r="C374" s="27"/>
      <c r="D374" s="28">
        <f t="shared" ref="D374:F374" si="152">SUBTOTAL(9,D370:D373)</f>
        <v>607.30000000000007</v>
      </c>
      <c r="E374" s="28">
        <f t="shared" si="152"/>
        <v>610.20000000000005</v>
      </c>
      <c r="F374" s="28">
        <f t="shared" si="152"/>
        <v>2.8999999999999915</v>
      </c>
      <c r="G374" s="29">
        <f t="shared" si="131"/>
        <v>0.48</v>
      </c>
    </row>
    <row r="375" spans="1:7" s="3" customFormat="1" x14ac:dyDescent="0.25">
      <c r="A375" s="15" t="s">
        <v>67</v>
      </c>
      <c r="B375" s="16"/>
      <c r="C375" s="17"/>
      <c r="D375" s="18">
        <f t="shared" ref="D375:F375" si="153">SUBTOTAL(9,D376:D384)</f>
        <v>1560.2</v>
      </c>
      <c r="E375" s="18">
        <f t="shared" si="153"/>
        <v>1722.8999999999999</v>
      </c>
      <c r="F375" s="18">
        <f t="shared" si="153"/>
        <v>162.70000000000002</v>
      </c>
      <c r="G375" s="19">
        <f t="shared" si="131"/>
        <v>10.43</v>
      </c>
    </row>
    <row r="376" spans="1:7" s="3" customFormat="1" ht="28.5" x14ac:dyDescent="0.25">
      <c r="A376" s="30"/>
      <c r="B376" s="21" t="s">
        <v>25</v>
      </c>
      <c r="C376" s="22" t="s">
        <v>10</v>
      </c>
      <c r="D376" s="23">
        <v>6</v>
      </c>
      <c r="E376" s="23">
        <v>7.3</v>
      </c>
      <c r="F376" s="23">
        <f>+E376-D376</f>
        <v>1.2999999999999998</v>
      </c>
      <c r="G376" s="24">
        <f t="shared" si="131"/>
        <v>21.67</v>
      </c>
    </row>
    <row r="377" spans="1:7" s="3" customFormat="1" x14ac:dyDescent="0.25">
      <c r="A377" s="31"/>
      <c r="B377" s="26" t="s">
        <v>11</v>
      </c>
      <c r="C377" s="27"/>
      <c r="D377" s="28">
        <f t="shared" ref="D377:F377" si="154">SUBTOTAL(9,D376:D376)</f>
        <v>6</v>
      </c>
      <c r="E377" s="28">
        <f t="shared" si="154"/>
        <v>7.3</v>
      </c>
      <c r="F377" s="28">
        <f t="shared" si="154"/>
        <v>1.2999999999999998</v>
      </c>
      <c r="G377" s="29">
        <f t="shared" si="131"/>
        <v>21.67</v>
      </c>
    </row>
    <row r="378" spans="1:7" s="3" customFormat="1" ht="28.5" x14ac:dyDescent="0.25">
      <c r="A378" s="31"/>
      <c r="B378" s="21" t="s">
        <v>28</v>
      </c>
      <c r="C378" s="22" t="s">
        <v>10</v>
      </c>
      <c r="D378" s="23">
        <v>8.5</v>
      </c>
      <c r="E378" s="23">
        <v>10.3</v>
      </c>
      <c r="F378" s="23">
        <f>+E378-D378</f>
        <v>1.8000000000000007</v>
      </c>
      <c r="G378" s="24">
        <f t="shared" si="131"/>
        <v>21.18</v>
      </c>
    </row>
    <row r="379" spans="1:7" s="3" customFormat="1" x14ac:dyDescent="0.25">
      <c r="A379" s="31"/>
      <c r="B379" s="26" t="s">
        <v>11</v>
      </c>
      <c r="C379" s="27"/>
      <c r="D379" s="28">
        <f t="shared" ref="D379:F379" si="155">SUBTOTAL(9,D378:D378)</f>
        <v>8.5</v>
      </c>
      <c r="E379" s="28">
        <f t="shared" si="155"/>
        <v>10.3</v>
      </c>
      <c r="F379" s="28">
        <f t="shared" si="155"/>
        <v>1.8000000000000007</v>
      </c>
      <c r="G379" s="29">
        <f t="shared" si="131"/>
        <v>21.18</v>
      </c>
    </row>
    <row r="380" spans="1:7" s="3" customFormat="1" x14ac:dyDescent="0.25">
      <c r="A380" s="31"/>
      <c r="B380" s="56" t="s">
        <v>30</v>
      </c>
      <c r="C380" s="22" t="s">
        <v>10</v>
      </c>
      <c r="D380" s="23">
        <v>1318.8</v>
      </c>
      <c r="E380" s="23">
        <v>1549.5</v>
      </c>
      <c r="F380" s="23">
        <f>+E380-D380</f>
        <v>230.70000000000005</v>
      </c>
      <c r="G380" s="24">
        <f t="shared" si="131"/>
        <v>17.489999999999998</v>
      </c>
    </row>
    <row r="381" spans="1:7" s="3" customFormat="1" x14ac:dyDescent="0.25">
      <c r="A381" s="31"/>
      <c r="B381" s="57"/>
      <c r="C381" s="22" t="s">
        <v>31</v>
      </c>
      <c r="D381" s="23">
        <v>46.3</v>
      </c>
      <c r="E381" s="23">
        <v>48.8</v>
      </c>
      <c r="F381" s="23">
        <f>+E381-D381</f>
        <v>2.5</v>
      </c>
      <c r="G381" s="24">
        <f t="shared" si="131"/>
        <v>5.4</v>
      </c>
    </row>
    <row r="382" spans="1:7" s="3" customFormat="1" x14ac:dyDescent="0.25">
      <c r="A382" s="31"/>
      <c r="B382" s="57"/>
      <c r="C382" s="22" t="s">
        <v>26</v>
      </c>
      <c r="D382" s="23">
        <v>107.2</v>
      </c>
      <c r="E382" s="23">
        <v>107</v>
      </c>
      <c r="F382" s="23">
        <f>+E382-D382</f>
        <v>-0.20000000000000284</v>
      </c>
      <c r="G382" s="24">
        <f t="shared" si="131"/>
        <v>-0.19</v>
      </c>
    </row>
    <row r="383" spans="1:7" s="3" customFormat="1" x14ac:dyDescent="0.25">
      <c r="A383" s="32"/>
      <c r="B383" s="58"/>
      <c r="C383" s="22" t="s">
        <v>24</v>
      </c>
      <c r="D383" s="23">
        <v>73.400000000000006</v>
      </c>
      <c r="E383" s="23">
        <v>0</v>
      </c>
      <c r="F383" s="23">
        <f>+E383-D383</f>
        <v>-73.400000000000006</v>
      </c>
      <c r="G383" s="24">
        <f t="shared" si="131"/>
        <v>-100</v>
      </c>
    </row>
    <row r="384" spans="1:7" s="3" customFormat="1" x14ac:dyDescent="0.25">
      <c r="A384" s="25"/>
      <c r="B384" s="26" t="s">
        <v>11</v>
      </c>
      <c r="C384" s="27"/>
      <c r="D384" s="28">
        <f t="shared" ref="D384:F384" si="156">SUBTOTAL(9,D380:D383)</f>
        <v>1545.7</v>
      </c>
      <c r="E384" s="28">
        <f t="shared" si="156"/>
        <v>1705.3</v>
      </c>
      <c r="F384" s="28">
        <f t="shared" si="156"/>
        <v>159.60000000000005</v>
      </c>
      <c r="G384" s="29">
        <f t="shared" si="131"/>
        <v>10.33</v>
      </c>
    </row>
    <row r="385" spans="1:7" s="3" customFormat="1" ht="28.5" x14ac:dyDescent="0.25">
      <c r="A385" s="15" t="s">
        <v>68</v>
      </c>
      <c r="B385" s="16"/>
      <c r="C385" s="17"/>
      <c r="D385" s="18">
        <f t="shared" ref="D385:F385" si="157">SUBTOTAL(9,D386:D390)</f>
        <v>1420.8</v>
      </c>
      <c r="E385" s="18">
        <f t="shared" si="157"/>
        <v>1613.5</v>
      </c>
      <c r="F385" s="18">
        <f t="shared" si="157"/>
        <v>192.7</v>
      </c>
      <c r="G385" s="19">
        <f t="shared" si="131"/>
        <v>13.56</v>
      </c>
    </row>
    <row r="386" spans="1:7" s="3" customFormat="1" ht="28.5" x14ac:dyDescent="0.25">
      <c r="A386" s="30"/>
      <c r="B386" s="21" t="s">
        <v>25</v>
      </c>
      <c r="C386" s="22" t="s">
        <v>10</v>
      </c>
      <c r="D386" s="23">
        <v>7</v>
      </c>
      <c r="E386" s="23">
        <v>57.5</v>
      </c>
      <c r="F386" s="23">
        <f>+E386-D386</f>
        <v>50.5</v>
      </c>
      <c r="G386" s="24">
        <f t="shared" si="131"/>
        <v>721.43</v>
      </c>
    </row>
    <row r="387" spans="1:7" s="3" customFormat="1" x14ac:dyDescent="0.25">
      <c r="A387" s="31"/>
      <c r="B387" s="26" t="s">
        <v>11</v>
      </c>
      <c r="C387" s="27"/>
      <c r="D387" s="28">
        <f t="shared" ref="D387:F387" si="158">SUBTOTAL(9,D386:D386)</f>
        <v>7</v>
      </c>
      <c r="E387" s="28">
        <f t="shared" si="158"/>
        <v>57.5</v>
      </c>
      <c r="F387" s="28">
        <f t="shared" si="158"/>
        <v>50.5</v>
      </c>
      <c r="G387" s="29">
        <f t="shared" si="131"/>
        <v>721.43</v>
      </c>
    </row>
    <row r="388" spans="1:7" s="3" customFormat="1" x14ac:dyDescent="0.25">
      <c r="A388" s="31"/>
      <c r="B388" s="56" t="s">
        <v>28</v>
      </c>
      <c r="C388" s="22" t="s">
        <v>10</v>
      </c>
      <c r="D388" s="23">
        <v>1347.7</v>
      </c>
      <c r="E388" s="23">
        <v>1483.7</v>
      </c>
      <c r="F388" s="23">
        <f>+E388-D388</f>
        <v>136</v>
      </c>
      <c r="G388" s="24">
        <f t="shared" si="131"/>
        <v>10.09</v>
      </c>
    </row>
    <row r="389" spans="1:7" s="3" customFormat="1" x14ac:dyDescent="0.25">
      <c r="A389" s="32"/>
      <c r="B389" s="58"/>
      <c r="C389" s="22" t="s">
        <v>26</v>
      </c>
      <c r="D389" s="23">
        <v>66.099999999999994</v>
      </c>
      <c r="E389" s="23">
        <v>72.3</v>
      </c>
      <c r="F389" s="23">
        <f>+E389-D389</f>
        <v>6.2000000000000028</v>
      </c>
      <c r="G389" s="24">
        <f t="shared" si="131"/>
        <v>9.3800000000000008</v>
      </c>
    </row>
    <row r="390" spans="1:7" s="3" customFormat="1" x14ac:dyDescent="0.25">
      <c r="A390" s="25"/>
      <c r="B390" s="26" t="s">
        <v>11</v>
      </c>
      <c r="C390" s="27"/>
      <c r="D390" s="28">
        <f t="shared" ref="D390:F390" si="159">SUBTOTAL(9,D388:D389)</f>
        <v>1413.8</v>
      </c>
      <c r="E390" s="28">
        <f t="shared" si="159"/>
        <v>1556</v>
      </c>
      <c r="F390" s="28">
        <f t="shared" si="159"/>
        <v>142.19999999999999</v>
      </c>
      <c r="G390" s="29">
        <f t="shared" si="131"/>
        <v>10.06</v>
      </c>
    </row>
    <row r="391" spans="1:7" s="3" customFormat="1" ht="28.5" x14ac:dyDescent="0.25">
      <c r="A391" s="15" t="s">
        <v>69</v>
      </c>
      <c r="B391" s="16"/>
      <c r="C391" s="17"/>
      <c r="D391" s="18">
        <f t="shared" ref="D391:F391" si="160">SUBTOTAL(9,D392:D396)</f>
        <v>228.60000000000002</v>
      </c>
      <c r="E391" s="18">
        <f t="shared" si="160"/>
        <v>246.5</v>
      </c>
      <c r="F391" s="18">
        <f t="shared" si="160"/>
        <v>17.899999999999988</v>
      </c>
      <c r="G391" s="19">
        <f t="shared" ref="G391:G454" si="161">IF(OR(F391=0,D391=0)," ",ROUND(F391/D391*100,2))</f>
        <v>7.83</v>
      </c>
    </row>
    <row r="392" spans="1:7" s="3" customFormat="1" ht="28.5" x14ac:dyDescent="0.25">
      <c r="A392" s="30"/>
      <c r="B392" s="21" t="s">
        <v>25</v>
      </c>
      <c r="C392" s="22" t="s">
        <v>10</v>
      </c>
      <c r="D392" s="23">
        <v>0.3</v>
      </c>
      <c r="E392" s="23">
        <v>0</v>
      </c>
      <c r="F392" s="23">
        <f>+E392-D392</f>
        <v>-0.3</v>
      </c>
      <c r="G392" s="24">
        <f t="shared" si="161"/>
        <v>-100</v>
      </c>
    </row>
    <row r="393" spans="1:7" s="3" customFormat="1" x14ac:dyDescent="0.25">
      <c r="A393" s="31"/>
      <c r="B393" s="26" t="s">
        <v>11</v>
      </c>
      <c r="C393" s="27"/>
      <c r="D393" s="28">
        <f t="shared" ref="D393:F393" si="162">SUBTOTAL(9,D392:D392)</f>
        <v>0.3</v>
      </c>
      <c r="E393" s="28">
        <f t="shared" si="162"/>
        <v>0</v>
      </c>
      <c r="F393" s="28">
        <f t="shared" si="162"/>
        <v>-0.3</v>
      </c>
      <c r="G393" s="29">
        <f t="shared" si="161"/>
        <v>-100</v>
      </c>
    </row>
    <row r="394" spans="1:7" s="3" customFormat="1" x14ac:dyDescent="0.25">
      <c r="A394" s="31"/>
      <c r="B394" s="56" t="s">
        <v>28</v>
      </c>
      <c r="C394" s="22" t="s">
        <v>10</v>
      </c>
      <c r="D394" s="23">
        <v>225.8</v>
      </c>
      <c r="E394" s="23">
        <v>241.5</v>
      </c>
      <c r="F394" s="23">
        <f>+E394-D394</f>
        <v>15.699999999999989</v>
      </c>
      <c r="G394" s="24">
        <f t="shared" si="161"/>
        <v>6.95</v>
      </c>
    </row>
    <row r="395" spans="1:7" s="3" customFormat="1" x14ac:dyDescent="0.25">
      <c r="A395" s="32"/>
      <c r="B395" s="58"/>
      <c r="C395" s="22" t="s">
        <v>26</v>
      </c>
      <c r="D395" s="23">
        <v>2.5</v>
      </c>
      <c r="E395" s="23">
        <v>5</v>
      </c>
      <c r="F395" s="23">
        <f>+E395-D395</f>
        <v>2.5</v>
      </c>
      <c r="G395" s="24">
        <f t="shared" si="161"/>
        <v>100</v>
      </c>
    </row>
    <row r="396" spans="1:7" s="3" customFormat="1" x14ac:dyDescent="0.25">
      <c r="A396" s="33"/>
      <c r="B396" s="26" t="s">
        <v>11</v>
      </c>
      <c r="C396" s="27"/>
      <c r="D396" s="28">
        <f t="shared" ref="D396:F396" si="163">SUBTOTAL(9,D394:D395)</f>
        <v>228.3</v>
      </c>
      <c r="E396" s="28">
        <f t="shared" si="163"/>
        <v>246.5</v>
      </c>
      <c r="F396" s="28">
        <f t="shared" si="163"/>
        <v>18.199999999999989</v>
      </c>
      <c r="G396" s="29">
        <f t="shared" si="161"/>
        <v>7.97</v>
      </c>
    </row>
    <row r="397" spans="1:7" s="3" customFormat="1" ht="15" customHeight="1" thickBot="1" x14ac:dyDescent="0.3">
      <c r="A397" s="54" t="s">
        <v>70</v>
      </c>
      <c r="B397" s="55"/>
      <c r="C397" s="55"/>
      <c r="D397" s="34">
        <f>SUBTOTAL(9,D7:D396)</f>
        <v>105386.20000000004</v>
      </c>
      <c r="E397" s="34">
        <f>SUBTOTAL(9,E7:E396)</f>
        <v>108450.39999999995</v>
      </c>
      <c r="F397" s="34">
        <f>SUBTOTAL(9,F7:F396)</f>
        <v>3064.2000000000003</v>
      </c>
      <c r="G397" s="35">
        <f t="shared" si="161"/>
        <v>2.91</v>
      </c>
    </row>
    <row r="399" spans="1:7" ht="15" thickBot="1" x14ac:dyDescent="0.3"/>
    <row r="400" spans="1:7" ht="45.75" thickBot="1" x14ac:dyDescent="0.3">
      <c r="A400" s="6" t="s">
        <v>71</v>
      </c>
      <c r="B400" s="49" t="s">
        <v>72</v>
      </c>
      <c r="C400" s="50"/>
      <c r="D400" s="6" t="s">
        <v>73</v>
      </c>
      <c r="E400" s="7" t="s">
        <v>5</v>
      </c>
      <c r="F400" s="6" t="s">
        <v>6</v>
      </c>
      <c r="G400" s="9" t="s">
        <v>7</v>
      </c>
    </row>
    <row r="401" spans="1:7" x14ac:dyDescent="0.25">
      <c r="A401" s="11">
        <v>1</v>
      </c>
      <c r="B401" s="51">
        <v>2</v>
      </c>
      <c r="C401" s="52"/>
      <c r="D401" s="36">
        <v>3</v>
      </c>
      <c r="E401" s="14">
        <v>4</v>
      </c>
      <c r="F401" s="36">
        <v>5</v>
      </c>
      <c r="G401" s="14">
        <v>6</v>
      </c>
    </row>
    <row r="402" spans="1:7" x14ac:dyDescent="0.25">
      <c r="A402" s="37" t="s">
        <v>74</v>
      </c>
      <c r="B402" s="47" t="s">
        <v>75</v>
      </c>
      <c r="C402" s="48"/>
      <c r="D402" s="38">
        <v>8937.9</v>
      </c>
      <c r="E402" s="39">
        <v>8476.7000000000007</v>
      </c>
      <c r="F402" s="38">
        <f t="shared" ref="F402:F412" si="164">+E402-D402</f>
        <v>-461.19999999999891</v>
      </c>
      <c r="G402" s="24">
        <f t="shared" ref="G402:G412" si="165">IF(OR(F402=0,D402=0)," ",ROUND(F402/D402*100,2))</f>
        <v>-5.16</v>
      </c>
    </row>
    <row r="403" spans="1:7" x14ac:dyDescent="0.25">
      <c r="A403" s="37" t="s">
        <v>76</v>
      </c>
      <c r="B403" s="47" t="s">
        <v>77</v>
      </c>
      <c r="C403" s="48"/>
      <c r="D403" s="38">
        <v>1761.5</v>
      </c>
      <c r="E403" s="39">
        <v>2016.5</v>
      </c>
      <c r="F403" s="38">
        <f t="shared" si="164"/>
        <v>255</v>
      </c>
      <c r="G403" s="24">
        <f t="shared" si="165"/>
        <v>14.48</v>
      </c>
    </row>
    <row r="404" spans="1:7" x14ac:dyDescent="0.25">
      <c r="A404" s="37" t="s">
        <v>78</v>
      </c>
      <c r="B404" s="47" t="s">
        <v>79</v>
      </c>
      <c r="C404" s="48"/>
      <c r="D404" s="38">
        <v>4053.1</v>
      </c>
      <c r="E404" s="39">
        <v>3516.2</v>
      </c>
      <c r="F404" s="38">
        <f t="shared" si="164"/>
        <v>-536.90000000000009</v>
      </c>
      <c r="G404" s="24">
        <f t="shared" si="165"/>
        <v>-13.25</v>
      </c>
    </row>
    <row r="405" spans="1:7" ht="28.5" customHeight="1" x14ac:dyDescent="0.25">
      <c r="A405" s="37" t="s">
        <v>80</v>
      </c>
      <c r="B405" s="47" t="s">
        <v>81</v>
      </c>
      <c r="C405" s="48"/>
      <c r="D405" s="38">
        <v>1137.7</v>
      </c>
      <c r="E405" s="39">
        <v>1577.6</v>
      </c>
      <c r="F405" s="38">
        <f t="shared" si="164"/>
        <v>439.89999999999986</v>
      </c>
      <c r="G405" s="24">
        <f t="shared" si="165"/>
        <v>38.67</v>
      </c>
    </row>
    <row r="406" spans="1:7" ht="27" customHeight="1" x14ac:dyDescent="0.25">
      <c r="A406" s="37" t="s">
        <v>82</v>
      </c>
      <c r="B406" s="47" t="s">
        <v>83</v>
      </c>
      <c r="C406" s="48"/>
      <c r="D406" s="38">
        <v>12922</v>
      </c>
      <c r="E406" s="39">
        <v>12239</v>
      </c>
      <c r="F406" s="38">
        <f t="shared" si="164"/>
        <v>-683</v>
      </c>
      <c r="G406" s="24">
        <f t="shared" si="165"/>
        <v>-5.29</v>
      </c>
    </row>
    <row r="407" spans="1:7" x14ac:dyDescent="0.25">
      <c r="A407" s="37" t="s">
        <v>84</v>
      </c>
      <c r="B407" s="47" t="s">
        <v>85</v>
      </c>
      <c r="C407" s="48"/>
      <c r="D407" s="38">
        <v>3984.6</v>
      </c>
      <c r="E407" s="39">
        <v>6147</v>
      </c>
      <c r="F407" s="38">
        <f t="shared" si="164"/>
        <v>2162.4</v>
      </c>
      <c r="G407" s="24">
        <f t="shared" si="165"/>
        <v>54.27</v>
      </c>
    </row>
    <row r="408" spans="1:7" x14ac:dyDescent="0.25">
      <c r="A408" s="37" t="s">
        <v>86</v>
      </c>
      <c r="B408" s="47" t="s">
        <v>87</v>
      </c>
      <c r="C408" s="48"/>
      <c r="D408" s="38">
        <v>2034.7</v>
      </c>
      <c r="E408" s="39">
        <v>1833.1</v>
      </c>
      <c r="F408" s="38">
        <f t="shared" si="164"/>
        <v>-201.60000000000014</v>
      </c>
      <c r="G408" s="24">
        <f t="shared" si="165"/>
        <v>-9.91</v>
      </c>
    </row>
    <row r="409" spans="1:7" x14ac:dyDescent="0.25">
      <c r="A409" s="37" t="s">
        <v>88</v>
      </c>
      <c r="B409" s="47" t="s">
        <v>89</v>
      </c>
      <c r="C409" s="48"/>
      <c r="D409" s="38">
        <v>15177.9</v>
      </c>
      <c r="E409" s="39">
        <v>12995</v>
      </c>
      <c r="F409" s="38">
        <f t="shared" si="164"/>
        <v>-2182.8999999999996</v>
      </c>
      <c r="G409" s="24">
        <f t="shared" si="165"/>
        <v>-14.38</v>
      </c>
    </row>
    <row r="410" spans="1:7" ht="28.5" customHeight="1" x14ac:dyDescent="0.25">
      <c r="A410" s="37" t="s">
        <v>90</v>
      </c>
      <c r="B410" s="47" t="s">
        <v>91</v>
      </c>
      <c r="C410" s="48"/>
      <c r="D410" s="38">
        <v>38739.4</v>
      </c>
      <c r="E410" s="39">
        <v>41380.6</v>
      </c>
      <c r="F410" s="38">
        <f t="shared" si="164"/>
        <v>2641.1999999999971</v>
      </c>
      <c r="G410" s="24">
        <f t="shared" si="165"/>
        <v>6.82</v>
      </c>
    </row>
    <row r="411" spans="1:7" ht="27.75" customHeight="1" x14ac:dyDescent="0.25">
      <c r="A411" s="37" t="s">
        <v>92</v>
      </c>
      <c r="B411" s="47" t="s">
        <v>93</v>
      </c>
      <c r="C411" s="48"/>
      <c r="D411" s="38">
        <v>16637.400000000001</v>
      </c>
      <c r="E411" s="39">
        <v>18268.7</v>
      </c>
      <c r="F411" s="38">
        <f t="shared" si="164"/>
        <v>1631.2999999999993</v>
      </c>
      <c r="G411" s="24">
        <f t="shared" si="165"/>
        <v>9.81</v>
      </c>
    </row>
    <row r="412" spans="1:7" ht="15.75" thickBot="1" x14ac:dyDescent="0.3">
      <c r="A412" s="44" t="s">
        <v>70</v>
      </c>
      <c r="B412" s="45"/>
      <c r="C412" s="45"/>
      <c r="D412" s="40">
        <f t="shared" ref="D412:E412" si="166">SUBTOTAL(9,D402:D411)</f>
        <v>105386.20000000001</v>
      </c>
      <c r="E412" s="41">
        <f t="shared" si="166"/>
        <v>108450.4</v>
      </c>
      <c r="F412" s="40">
        <f t="shared" si="164"/>
        <v>3064.1999999999825</v>
      </c>
      <c r="G412" s="35">
        <f t="shared" si="165"/>
        <v>2.91</v>
      </c>
    </row>
    <row r="414" spans="1:7" ht="15" thickBot="1" x14ac:dyDescent="0.3"/>
    <row r="415" spans="1:7" ht="45.75" thickBot="1" x14ac:dyDescent="0.3">
      <c r="A415" s="6" t="s">
        <v>94</v>
      </c>
      <c r="B415" s="49" t="s">
        <v>72</v>
      </c>
      <c r="C415" s="50"/>
      <c r="D415" s="6" t="s">
        <v>4</v>
      </c>
      <c r="E415" s="7" t="s">
        <v>5</v>
      </c>
      <c r="F415" s="6" t="s">
        <v>6</v>
      </c>
      <c r="G415" s="9" t="s">
        <v>7</v>
      </c>
    </row>
    <row r="416" spans="1:7" x14ac:dyDescent="0.25">
      <c r="A416" s="11">
        <v>1</v>
      </c>
      <c r="B416" s="51">
        <v>2</v>
      </c>
      <c r="C416" s="52"/>
      <c r="D416" s="36">
        <v>3</v>
      </c>
      <c r="E416" s="14">
        <v>4</v>
      </c>
      <c r="F416" s="36">
        <v>5</v>
      </c>
      <c r="G416" s="14">
        <v>6</v>
      </c>
    </row>
    <row r="417" spans="1:7" ht="15" customHeight="1" x14ac:dyDescent="0.25">
      <c r="A417" s="37" t="s">
        <v>22</v>
      </c>
      <c r="B417" s="53" t="s">
        <v>95</v>
      </c>
      <c r="C417" s="53"/>
      <c r="D417" s="38">
        <v>3100</v>
      </c>
      <c r="E417" s="39">
        <v>5300</v>
      </c>
      <c r="F417" s="38">
        <f t="shared" ref="F417:F430" si="167">+E417-D417</f>
        <v>2200</v>
      </c>
      <c r="G417" s="24">
        <f t="shared" ref="G417:G430" si="168">IF(OR(F417=0,D417=0)," ",ROUND(F417/D417*100,2))</f>
        <v>70.97</v>
      </c>
    </row>
    <row r="418" spans="1:7" ht="26.25" customHeight="1" x14ac:dyDescent="0.25">
      <c r="A418" s="37" t="s">
        <v>10</v>
      </c>
      <c r="B418" s="42" t="s">
        <v>96</v>
      </c>
      <c r="C418" s="42"/>
      <c r="D418" s="38">
        <v>49537</v>
      </c>
      <c r="E418" s="39">
        <v>53519.5</v>
      </c>
      <c r="F418" s="38">
        <f t="shared" si="167"/>
        <v>3982.5</v>
      </c>
      <c r="G418" s="24">
        <f t="shared" si="168"/>
        <v>8.0399999999999991</v>
      </c>
    </row>
    <row r="419" spans="1:7" ht="30.75" customHeight="1" x14ac:dyDescent="0.25">
      <c r="A419" s="37" t="s">
        <v>33</v>
      </c>
      <c r="B419" s="42" t="s">
        <v>97</v>
      </c>
      <c r="C419" s="42"/>
      <c r="D419" s="38">
        <v>174.9</v>
      </c>
      <c r="E419" s="39">
        <v>0</v>
      </c>
      <c r="F419" s="38">
        <f t="shared" si="167"/>
        <v>-174.9</v>
      </c>
      <c r="G419" s="24">
        <f t="shared" si="168"/>
        <v>-100</v>
      </c>
    </row>
    <row r="420" spans="1:7" ht="27.75" customHeight="1" x14ac:dyDescent="0.25">
      <c r="A420" s="37" t="s">
        <v>23</v>
      </c>
      <c r="B420" s="42" t="s">
        <v>98</v>
      </c>
      <c r="C420" s="42"/>
      <c r="D420" s="38">
        <v>145.6</v>
      </c>
      <c r="E420" s="39">
        <v>212.2</v>
      </c>
      <c r="F420" s="38">
        <f t="shared" si="167"/>
        <v>66.599999999999994</v>
      </c>
      <c r="G420" s="24">
        <f t="shared" si="168"/>
        <v>45.74</v>
      </c>
    </row>
    <row r="421" spans="1:7" ht="29.25" customHeight="1" x14ac:dyDescent="0.25">
      <c r="A421" s="37" t="s">
        <v>18</v>
      </c>
      <c r="B421" s="42" t="s">
        <v>99</v>
      </c>
      <c r="C421" s="42"/>
      <c r="D421" s="38">
        <v>1920</v>
      </c>
      <c r="E421" s="39">
        <v>1900</v>
      </c>
      <c r="F421" s="38">
        <f t="shared" si="167"/>
        <v>-20</v>
      </c>
      <c r="G421" s="24">
        <f t="shared" si="168"/>
        <v>-1.04</v>
      </c>
    </row>
    <row r="422" spans="1:7" ht="39.75" customHeight="1" x14ac:dyDescent="0.25">
      <c r="A422" s="37" t="s">
        <v>13</v>
      </c>
      <c r="B422" s="42" t="s">
        <v>100</v>
      </c>
      <c r="C422" s="42"/>
      <c r="D422" s="38">
        <v>7610</v>
      </c>
      <c r="E422" s="39">
        <v>8099</v>
      </c>
      <c r="F422" s="38">
        <f t="shared" si="167"/>
        <v>489</v>
      </c>
      <c r="G422" s="24">
        <f t="shared" si="168"/>
        <v>6.43</v>
      </c>
    </row>
    <row r="423" spans="1:7" ht="47.25" customHeight="1" x14ac:dyDescent="0.25">
      <c r="A423" s="37" t="s">
        <v>14</v>
      </c>
      <c r="B423" s="42" t="s">
        <v>101</v>
      </c>
      <c r="C423" s="42"/>
      <c r="D423" s="38">
        <v>8918</v>
      </c>
      <c r="E423" s="39">
        <v>7940.9</v>
      </c>
      <c r="F423" s="38">
        <f t="shared" si="167"/>
        <v>-977.10000000000036</v>
      </c>
      <c r="G423" s="24">
        <f t="shared" si="168"/>
        <v>-10.96</v>
      </c>
    </row>
    <row r="424" spans="1:7" ht="36" customHeight="1" x14ac:dyDescent="0.25">
      <c r="A424" s="37" t="s">
        <v>19</v>
      </c>
      <c r="B424" s="42" t="s">
        <v>102</v>
      </c>
      <c r="C424" s="42"/>
      <c r="D424" s="38">
        <v>525.4</v>
      </c>
      <c r="E424" s="39">
        <v>281</v>
      </c>
      <c r="F424" s="38">
        <f t="shared" si="167"/>
        <v>-244.39999999999998</v>
      </c>
      <c r="G424" s="24">
        <f t="shared" si="168"/>
        <v>-46.52</v>
      </c>
    </row>
    <row r="425" spans="1:7" ht="18" customHeight="1" x14ac:dyDescent="0.25">
      <c r="A425" s="37" t="s">
        <v>29</v>
      </c>
      <c r="B425" s="42" t="s">
        <v>103</v>
      </c>
      <c r="C425" s="42"/>
      <c r="D425" s="38">
        <v>4156</v>
      </c>
      <c r="E425" s="39">
        <v>0</v>
      </c>
      <c r="F425" s="38">
        <f t="shared" si="167"/>
        <v>-4156</v>
      </c>
      <c r="G425" s="24">
        <f t="shared" si="168"/>
        <v>-100</v>
      </c>
    </row>
    <row r="426" spans="1:7" ht="15" customHeight="1" x14ac:dyDescent="0.25">
      <c r="A426" s="37" t="s">
        <v>31</v>
      </c>
      <c r="B426" s="42" t="s">
        <v>104</v>
      </c>
      <c r="C426" s="42"/>
      <c r="D426" s="38">
        <v>20122.8</v>
      </c>
      <c r="E426" s="39">
        <v>23022.5</v>
      </c>
      <c r="F426" s="38">
        <f t="shared" si="167"/>
        <v>2899.7000000000007</v>
      </c>
      <c r="G426" s="24">
        <f t="shared" si="168"/>
        <v>14.41</v>
      </c>
    </row>
    <row r="427" spans="1:7" x14ac:dyDescent="0.25">
      <c r="A427" s="37" t="s">
        <v>26</v>
      </c>
      <c r="B427" s="42" t="s">
        <v>105</v>
      </c>
      <c r="C427" s="42"/>
      <c r="D427" s="38">
        <v>2252.3000000000002</v>
      </c>
      <c r="E427" s="39">
        <v>2437.6999999999998</v>
      </c>
      <c r="F427" s="38">
        <f t="shared" si="167"/>
        <v>185.39999999999964</v>
      </c>
      <c r="G427" s="24">
        <f t="shared" si="168"/>
        <v>8.23</v>
      </c>
    </row>
    <row r="428" spans="1:7" x14ac:dyDescent="0.25">
      <c r="A428" s="37" t="s">
        <v>24</v>
      </c>
      <c r="B428" s="42" t="s">
        <v>106</v>
      </c>
      <c r="C428" s="42"/>
      <c r="D428" s="38">
        <v>6457.4</v>
      </c>
      <c r="E428" s="39">
        <v>5049.2</v>
      </c>
      <c r="F428" s="38">
        <f t="shared" si="167"/>
        <v>-1408.1999999999998</v>
      </c>
      <c r="G428" s="24">
        <f t="shared" si="168"/>
        <v>-21.81</v>
      </c>
    </row>
    <row r="429" spans="1:7" ht="45.75" customHeight="1" x14ac:dyDescent="0.25">
      <c r="A429" s="37" t="s">
        <v>15</v>
      </c>
      <c r="B429" s="43" t="s">
        <v>107</v>
      </c>
      <c r="C429" s="43"/>
      <c r="D429" s="38">
        <v>466.8</v>
      </c>
      <c r="E429" s="39">
        <v>688.4</v>
      </c>
      <c r="F429" s="38">
        <f t="shared" si="167"/>
        <v>221.59999999999997</v>
      </c>
      <c r="G429" s="24">
        <f t="shared" si="168"/>
        <v>47.47</v>
      </c>
    </row>
    <row r="430" spans="1:7" ht="15.75" thickBot="1" x14ac:dyDescent="0.3">
      <c r="A430" s="44" t="s">
        <v>70</v>
      </c>
      <c r="B430" s="45"/>
      <c r="C430" s="46"/>
      <c r="D430" s="40">
        <f t="shared" ref="D430:E430" si="169">SUBTOTAL(9,D417:D429)</f>
        <v>105386.2</v>
      </c>
      <c r="E430" s="41">
        <f t="shared" si="169"/>
        <v>108450.39999999998</v>
      </c>
      <c r="F430" s="40">
        <f t="shared" si="167"/>
        <v>3064.1999999999825</v>
      </c>
      <c r="G430" s="35">
        <f t="shared" si="168"/>
        <v>2.91</v>
      </c>
    </row>
  </sheetData>
  <autoFilter ref="A6:G396" xr:uid="{64D34A2A-CE55-4E6C-BA7F-76E43DAE9D7A}"/>
  <mergeCells count="78">
    <mergeCell ref="B29:B35"/>
    <mergeCell ref="A3:G3"/>
    <mergeCell ref="B11:B14"/>
    <mergeCell ref="B16:B18"/>
    <mergeCell ref="B20:B23"/>
    <mergeCell ref="B25:B27"/>
    <mergeCell ref="B120:B121"/>
    <mergeCell ref="B37:B38"/>
    <mergeCell ref="B40:B43"/>
    <mergeCell ref="B45:B49"/>
    <mergeCell ref="B51:B56"/>
    <mergeCell ref="B58:B65"/>
    <mergeCell ref="B68:B70"/>
    <mergeCell ref="B85:B86"/>
    <mergeCell ref="B93:B94"/>
    <mergeCell ref="B103:B104"/>
    <mergeCell ref="B111:B112"/>
    <mergeCell ref="B114:B115"/>
    <mergeCell ref="B241:B245"/>
    <mergeCell ref="B125:B126"/>
    <mergeCell ref="B137:B138"/>
    <mergeCell ref="B147:B148"/>
    <mergeCell ref="B155:B158"/>
    <mergeCell ref="B165:B170"/>
    <mergeCell ref="B177:B180"/>
    <mergeCell ref="B187:B192"/>
    <mergeCell ref="B197:B199"/>
    <mergeCell ref="B206:B210"/>
    <mergeCell ref="B217:B222"/>
    <mergeCell ref="B229:B234"/>
    <mergeCell ref="B341:B344"/>
    <mergeCell ref="B252:B254"/>
    <mergeCell ref="B259:B262"/>
    <mergeCell ref="B269:B272"/>
    <mergeCell ref="B277:B282"/>
    <mergeCell ref="B289:B292"/>
    <mergeCell ref="B299:B302"/>
    <mergeCell ref="B307:B309"/>
    <mergeCell ref="B314:B315"/>
    <mergeCell ref="B317:B320"/>
    <mergeCell ref="B323:B325"/>
    <mergeCell ref="B332:B334"/>
    <mergeCell ref="B404:C404"/>
    <mergeCell ref="B358:B361"/>
    <mergeCell ref="B366:B367"/>
    <mergeCell ref="B370:B373"/>
    <mergeCell ref="B380:B383"/>
    <mergeCell ref="B388:B389"/>
    <mergeCell ref="B394:B395"/>
    <mergeCell ref="A397:C397"/>
    <mergeCell ref="B400:C400"/>
    <mergeCell ref="B401:C401"/>
    <mergeCell ref="B402:C402"/>
    <mergeCell ref="B403:C403"/>
    <mergeCell ref="B418:C418"/>
    <mergeCell ref="B405:C405"/>
    <mergeCell ref="B406:C406"/>
    <mergeCell ref="B407:C407"/>
    <mergeCell ref="B408:C408"/>
    <mergeCell ref="B409:C409"/>
    <mergeCell ref="B410:C410"/>
    <mergeCell ref="B411:C411"/>
    <mergeCell ref="A412:C412"/>
    <mergeCell ref="B415:C415"/>
    <mergeCell ref="B416:C416"/>
    <mergeCell ref="B417:C417"/>
    <mergeCell ref="A430:C430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</mergeCells>
  <conditionalFormatting sqref="D6:G397">
    <cfRule type="cellIs" dxfId="0" priority="1" stopIfTrue="1" operator="equal">
      <formula>0</formula>
    </cfRule>
  </conditionalFormatting>
  <pageMargins left="0.51181102362204722" right="0.31496062992125984" top="0.74803149606299213" bottom="0.35433070866141736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išlaidos pagal programas</vt:lpstr>
      <vt:lpstr>'išlaidos pagal programas'!Print_Titles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Ignas Kymantas</cp:lastModifiedBy>
  <dcterms:created xsi:type="dcterms:W3CDTF">2026-01-12T09:40:32Z</dcterms:created>
  <dcterms:modified xsi:type="dcterms:W3CDTF">2026-01-12T11:12:05Z</dcterms:modified>
</cp:coreProperties>
</file>