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.raciuniene\Desktop\"/>
    </mc:Choice>
  </mc:AlternateContent>
  <xr:revisionPtr revIDLastSave="0" documentId="8_{849B2D36-E624-4E07-A70F-85ADC9741DCC}" xr6:coauthVersionLast="47" xr6:coauthVersionMax="47" xr10:uidLastSave="{00000000-0000-0000-0000-000000000000}"/>
  <bookViews>
    <workbookView xWindow="-108" yWindow="-108" windowWidth="23256" windowHeight="12456" tabRatio="865" xr2:uid="{FDE3BDBC-A538-43D2-8F89-8E868DC1426A}"/>
  </bookViews>
  <sheets>
    <sheet name="1 priedas " sheetId="33" r:id="rId1"/>
  </sheets>
  <definedNames>
    <definedName name="A" localSheetId="0">#REF!</definedName>
    <definedName name="A">#REF!</definedName>
    <definedName name="aa" localSheetId="0">#REF!</definedName>
    <definedName name="aa">#REF!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>#REF!</definedName>
    <definedName name="_xlnm.Print_Titles" localSheetId="0">'1 priedas 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33" l="1"/>
  <c r="C40" i="33"/>
  <c r="C37" i="33"/>
  <c r="C31" i="33"/>
  <c r="C27" i="33"/>
  <c r="C22" i="33"/>
  <c r="C21" i="33"/>
  <c r="C15" i="33"/>
  <c r="C33" i="33"/>
  <c r="C42" i="33" l="1"/>
  <c r="C13" i="33" l="1"/>
  <c r="C9" i="33"/>
  <c r="C6" i="33" l="1"/>
</calcChain>
</file>

<file path=xl/sharedStrings.xml><?xml version="1.0" encoding="utf-8"?>
<sst xmlns="http://schemas.openxmlformats.org/spreadsheetml/2006/main" count="85" uniqueCount="85">
  <si>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</si>
  <si>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</si>
  <si>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</si>
  <si>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</si>
  <si>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</si>
  <si>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</si>
  <si>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</si>
  <si>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</si>
  <si>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</si>
  <si>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</si>
  <si>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</si>
  <si>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</si>
  <si>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</si>
  <si>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</si>
  <si>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</si>
  <si>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</si>
  <si>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</si>
  <si>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</si>
  <si>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</si>
  <si>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</si>
  <si>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</si>
  <si>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</si>
  <si>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</si>
  <si>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</si>
  <si>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</si>
  <si>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</si>
  <si>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</si>
  <si>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</si>
  <si>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</si>
  <si>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</si>
  <si>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</si>
  <si>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</si>
  <si>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</si>
  <si>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</si>
  <si>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</si>
  <si>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 xml:space="preserve">Pajamų pavadinimas </t>
  </si>
  <si>
    <t>Gyventojų pajamų mokestis</t>
  </si>
  <si>
    <t>Žemės mokestis</t>
  </si>
  <si>
    <t xml:space="preserve">Paveldimo turto mokestis </t>
  </si>
  <si>
    <t xml:space="preserve">Nekilnojamojo turto mokestis </t>
  </si>
  <si>
    <t>Mokestis už aplinkos teršimą</t>
  </si>
  <si>
    <t>Kita tikslinė dotacija</t>
  </si>
  <si>
    <t>Nuomos mokestis už valstybinę žemę ir valstybinio vidaus vandenų fondo vandens telkinius</t>
  </si>
  <si>
    <t>Mokestis už medžiojamųjų gyvūnų išteklius</t>
  </si>
  <si>
    <t>Kiti mokesčiai už valstybinius gamtos išteklius</t>
  </si>
  <si>
    <t xml:space="preserve">Pajamos už prekes ir paslaugas </t>
  </si>
  <si>
    <t>Pajamos už patalpų nuomą</t>
  </si>
  <si>
    <t>Įmokos už išlaikymą švietimo, socialinės apsaugos ir kitose įstaigose</t>
  </si>
  <si>
    <t xml:space="preserve">Valstybės rinkliavos </t>
  </si>
  <si>
    <t>rinkliava už komunalinių atliekų surinkimą iš atliekų turėtojų</t>
  </si>
  <si>
    <t>Kitos neišvardytos pajamos</t>
  </si>
  <si>
    <t>Žemės realizavimo pajamos</t>
  </si>
  <si>
    <t xml:space="preserve">Negyvenamųjų pastatų realizavimo pajamos </t>
  </si>
  <si>
    <t xml:space="preserve">Tikslinę paskirtį turinčių lėšų likutis metų pradžioje </t>
  </si>
  <si>
    <t>Kitas lėšų likutis metų pradžioje, nukreiptas išlaidoms</t>
  </si>
  <si>
    <t>37.</t>
  </si>
  <si>
    <t>Gyventojų pajamų mokestis mokamas už pajamas, gautas iš veiklos, kuria verčiamasi turint verslo liudijimą</t>
  </si>
  <si>
    <t>Mokesčiai (2+3+4+8)</t>
  </si>
  <si>
    <t>Turto mokesčiai (5+6+7)</t>
  </si>
  <si>
    <t xml:space="preserve">Prekių ir paslaugų mokesčiai (9) </t>
  </si>
  <si>
    <t>Eil. Nr.</t>
  </si>
  <si>
    <t>Vietinės rinkliavos, iš jų:</t>
  </si>
  <si>
    <t>Valstybinėms (valstybės perduotoms savivaldybėms) funkcijoms atlikti</t>
  </si>
  <si>
    <t>Kitos dotacijos einamiesiems tikslams bei turtui įsigyti</t>
  </si>
  <si>
    <t>21.</t>
  </si>
  <si>
    <t>tūkst. Eur</t>
  </si>
  <si>
    <t xml:space="preserve">Dotacija savivaldybėms iš Europos Sąjungos, kitos finansinės paramos ir bendrojo finansavimo lėšų </t>
  </si>
  <si>
    <t>Palūkanos už indėlius, depozitus, sąskaitų likučius</t>
  </si>
  <si>
    <t>Finansinių įsipareigojimų prisiėmimo pajamos (skolinimasis)</t>
  </si>
  <si>
    <t>Ugdymo reikmėms finansuoti</t>
  </si>
  <si>
    <t>Pajamos iš baudų, konfiskuoto turto ir kitų netesybų</t>
  </si>
  <si>
    <t>Dotacijos (11+12+13+14+15)</t>
  </si>
  <si>
    <t>28.1.</t>
  </si>
  <si>
    <t>36.1.</t>
  </si>
  <si>
    <t>36.2.</t>
  </si>
  <si>
    <t>Kitos pajamos  (17+22+26+29+30)</t>
  </si>
  <si>
    <t>Turto pajamos (18+19+20+21)</t>
  </si>
  <si>
    <t>Pajamos už prekes ir paslaugas (23+24+25)</t>
  </si>
  <si>
    <t>Rinkliavos  (27+28)</t>
  </si>
  <si>
    <t>Materialiojo ir nematerialiojo turto realizavimo pajamos (32+33)</t>
  </si>
  <si>
    <t>IŠ VISO 2026 M. PAJAMŲ (1+10+16+31)</t>
  </si>
  <si>
    <t>Iš viso: (34+35+36)</t>
  </si>
  <si>
    <t>PATVIRTINTA                             Tauragės rajono savivaldybės tarybos 2026 m.      d. sprendimu Nr.                 1 priedas</t>
  </si>
  <si>
    <t>2026 METŲ TAURAGĖS RAJONO SAVIVALDYBĖS BIUDŽETO PAJAMOS</t>
  </si>
  <si>
    <r>
      <t>2025 metų lėšų likutis</t>
    </r>
    <r>
      <rPr>
        <b/>
        <i/>
        <sz val="12"/>
        <rFont val="Arial"/>
        <family val="2"/>
        <charset val="186"/>
      </rPr>
      <t>,</t>
    </r>
    <r>
      <rPr>
        <i/>
        <sz val="12"/>
        <rFont val="Arial"/>
        <family val="2"/>
        <charset val="186"/>
      </rPr>
      <t xml:space="preserve"> iš jų: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</si>
</sst>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#,##0.0"/>
  </numFmts>
  <fonts count="32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indexed="62"/>
      <name val="Calibri"/>
      <family val="2"/>
      <charset val="186"/>
    </font>
    <font>
      <sz val="10"/>
      <name val="TimesLT"/>
      <charset val="186"/>
    </font>
    <font>
      <sz val="10"/>
      <name val="Arial"/>
      <family val="2"/>
      <charset val="186"/>
    </font>
    <font>
      <sz val="11"/>
      <color rgb="FF000000"/>
      <name val="Calibri"/>
      <family val="2"/>
      <charset val="186"/>
    </font>
    <font>
      <sz val="10"/>
      <name val="Arial"/>
      <family val="2"/>
      <charset val="186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  <charset val="186"/>
    </font>
    <font>
      <sz val="12"/>
      <name val="Arial"/>
      <family val="2"/>
      <charset val="186"/>
    </font>
    <font>
      <b/>
      <sz val="14"/>
      <name val="Arial"/>
      <family val="2"/>
      <charset val="186"/>
    </font>
    <font>
      <b/>
      <sz val="12"/>
      <color theme="1"/>
      <name val="Arial"/>
      <family val="2"/>
      <charset val="186"/>
    </font>
    <font>
      <b/>
      <sz val="12"/>
      <name val="Arial"/>
      <family val="2"/>
      <charset val="186"/>
    </font>
    <font>
      <sz val="12"/>
      <color rgb="FF000000"/>
      <name val="Arial"/>
      <family val="2"/>
      <charset val="186"/>
    </font>
    <font>
      <sz val="12"/>
      <color rgb="FFFF0000"/>
      <name val="Arial"/>
      <family val="2"/>
      <charset val="186"/>
    </font>
    <font>
      <i/>
      <sz val="12"/>
      <name val="Arial"/>
      <family val="2"/>
      <charset val="186"/>
    </font>
    <font>
      <sz val="12"/>
      <color rgb="FFED0000"/>
      <name val="Arial"/>
      <family val="2"/>
      <charset val="186"/>
    </font>
    <font>
      <b/>
      <i/>
      <sz val="12"/>
      <name val="Arial"/>
      <family val="2"/>
      <charset val="186"/>
    </font>
    <font>
      <i/>
      <sz val="11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7">
    <xf numFmtId="0" fontId="0" fillId="0" borderId="0"/>
    <xf numFmtId="0" fontId="13" fillId="2" borderId="1" applyNumberFormat="0" applyAlignment="0" applyProtection="0"/>
    <xf numFmtId="0" fontId="12" fillId="0" borderId="0"/>
    <xf numFmtId="0" fontId="14" fillId="0" borderId="0"/>
    <xf numFmtId="0" fontId="15" fillId="0" borderId="0"/>
    <xf numFmtId="0" fontId="13" fillId="2" borderId="1" applyNumberForma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0" fillId="0" borderId="0"/>
    <xf numFmtId="0" fontId="10" fillId="0" borderId="0"/>
    <xf numFmtId="0" fontId="16" fillId="0" borderId="0"/>
    <xf numFmtId="0" fontId="9" fillId="0" borderId="0"/>
    <xf numFmtId="0" fontId="8" fillId="0" borderId="0"/>
    <xf numFmtId="0" fontId="7" fillId="0" borderId="0"/>
    <xf numFmtId="0" fontId="17" fillId="0" borderId="0"/>
    <xf numFmtId="0" fontId="18" fillId="0" borderId="0"/>
    <xf numFmtId="164" fontId="18" fillId="0" borderId="0" applyFont="0" applyFill="0" applyBorder="0" applyAlignment="0" applyProtection="0"/>
    <xf numFmtId="0" fontId="6" fillId="0" borderId="0"/>
    <xf numFmtId="0" fontId="5" fillId="0" borderId="0"/>
    <xf numFmtId="0" fontId="19" fillId="0" borderId="0"/>
    <xf numFmtId="43" fontId="19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5" fillId="0" borderId="0"/>
    <xf numFmtId="0" fontId="15" fillId="0" borderId="0"/>
    <xf numFmtId="0" fontId="21" fillId="0" borderId="0"/>
    <xf numFmtId="0" fontId="1" fillId="0" borderId="0"/>
    <xf numFmtId="0" fontId="14" fillId="0" borderId="0"/>
  </cellStyleXfs>
  <cellXfs count="39">
    <xf numFmtId="0" fontId="0" fillId="0" borderId="0" xfId="0"/>
    <xf numFmtId="49" fontId="22" fillId="0" borderId="0" xfId="3" applyNumberFormat="1" applyFont="1" applyAlignment="1" applyProtection="1">
      <alignment vertical="center" wrapText="1"/>
      <protection hidden="1"/>
    </xf>
    <xf numFmtId="49" fontId="22" fillId="0" borderId="0" xfId="3" applyNumberFormat="1" applyFont="1" applyAlignment="1" applyProtection="1">
      <alignment horizontal="left" vertical="center"/>
      <protection hidden="1"/>
    </xf>
    <xf numFmtId="0" fontId="22" fillId="0" borderId="0" xfId="3" applyFont="1" applyAlignment="1">
      <alignment vertical="center"/>
    </xf>
    <xf numFmtId="49" fontId="23" fillId="0" borderId="0" xfId="3" applyNumberFormat="1" applyFont="1" applyAlignment="1" applyProtection="1">
      <alignment vertical="center" wrapText="1"/>
      <protection hidden="1"/>
    </xf>
    <xf numFmtId="0" fontId="24" fillId="0" borderId="0" xfId="31" applyFont="1" applyAlignment="1">
      <alignment horizontal="center" vertical="center"/>
    </xf>
    <xf numFmtId="49" fontId="22" fillId="3" borderId="2" xfId="13" applyNumberFormat="1" applyFont="1" applyFill="1" applyBorder="1" applyAlignment="1" applyProtection="1">
      <alignment horizontal="center" vertical="center" wrapText="1"/>
      <protection hidden="1"/>
    </xf>
    <xf numFmtId="3" fontId="22" fillId="3" borderId="2" xfId="3" applyNumberFormat="1" applyFont="1" applyFill="1" applyBorder="1" applyAlignment="1">
      <alignment horizontal="center" vertical="center"/>
    </xf>
    <xf numFmtId="1" fontId="25" fillId="3" borderId="2" xfId="13" applyNumberFormat="1" applyFont="1" applyFill="1" applyBorder="1" applyAlignment="1" applyProtection="1">
      <alignment horizontal="center" vertical="center" wrapText="1"/>
      <protection hidden="1"/>
    </xf>
    <xf numFmtId="49" fontId="25" fillId="3" borderId="2" xfId="13" applyNumberFormat="1" applyFont="1" applyFill="1" applyBorder="1" applyAlignment="1" applyProtection="1">
      <alignment horizontal="left" vertical="center" wrapText="1"/>
      <protection hidden="1"/>
    </xf>
    <xf numFmtId="165" fontId="25" fillId="3" borderId="2" xfId="13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3" applyFont="1" applyAlignment="1">
      <alignment vertical="center"/>
    </xf>
    <xf numFmtId="1" fontId="22" fillId="3" borderId="2" xfId="13" applyNumberFormat="1" applyFont="1" applyFill="1" applyBorder="1" applyAlignment="1" applyProtection="1">
      <alignment horizontal="center" vertical="center" wrapText="1"/>
      <protection hidden="1"/>
    </xf>
    <xf numFmtId="49" fontId="22" fillId="3" borderId="2" xfId="13" applyNumberFormat="1" applyFont="1" applyFill="1" applyBorder="1" applyAlignment="1" applyProtection="1">
      <alignment horizontal="left" vertical="center" wrapText="1"/>
      <protection hidden="1"/>
    </xf>
    <xf numFmtId="165" fontId="22" fillId="3" borderId="2" xfId="3" applyNumberFormat="1" applyFont="1" applyFill="1" applyBorder="1" applyAlignment="1">
      <alignment horizontal="center" vertical="center"/>
    </xf>
    <xf numFmtId="165" fontId="26" fillId="3" borderId="2" xfId="0" applyNumberFormat="1" applyFont="1" applyFill="1" applyBorder="1" applyAlignment="1">
      <alignment horizontal="center" vertical="center" wrapText="1" readingOrder="1"/>
    </xf>
    <xf numFmtId="165" fontId="22" fillId="3" borderId="2" xfId="0" applyNumberFormat="1" applyFont="1" applyFill="1" applyBorder="1" applyAlignment="1">
      <alignment horizontal="center" vertical="center" wrapText="1"/>
    </xf>
    <xf numFmtId="165" fontId="22" fillId="0" borderId="0" xfId="3" applyNumberFormat="1" applyFont="1" applyAlignment="1">
      <alignment horizontal="left" vertical="center"/>
    </xf>
    <xf numFmtId="165" fontId="22" fillId="3" borderId="2" xfId="36" applyNumberFormat="1" applyFont="1" applyFill="1" applyBorder="1" applyAlignment="1">
      <alignment horizontal="center" vertical="center"/>
    </xf>
    <xf numFmtId="165" fontId="25" fillId="3" borderId="2" xfId="3" applyNumberFormat="1" applyFont="1" applyFill="1" applyBorder="1" applyAlignment="1">
      <alignment horizontal="center" vertical="center"/>
    </xf>
    <xf numFmtId="0" fontId="27" fillId="0" borderId="0" xfId="3" applyFont="1" applyAlignment="1">
      <alignment vertical="center"/>
    </xf>
    <xf numFmtId="1" fontId="25" fillId="4" borderId="2" xfId="13" applyNumberFormat="1" applyFont="1" applyFill="1" applyBorder="1" applyAlignment="1" applyProtection="1">
      <alignment horizontal="center" vertical="center"/>
      <protection hidden="1"/>
    </xf>
    <xf numFmtId="49" fontId="25" fillId="4" borderId="2" xfId="13" applyNumberFormat="1" applyFont="1" applyFill="1" applyBorder="1" applyAlignment="1" applyProtection="1">
      <alignment horizontal="left" vertical="center" wrapText="1"/>
      <protection hidden="1"/>
    </xf>
    <xf numFmtId="165" fontId="25" fillId="4" borderId="2" xfId="13" applyNumberFormat="1" applyFont="1" applyFill="1" applyBorder="1" applyAlignment="1" applyProtection="1">
      <alignment horizontal="center" vertical="center" wrapText="1"/>
      <protection hidden="1"/>
    </xf>
    <xf numFmtId="1" fontId="28" fillId="3" borderId="2" xfId="13" applyNumberFormat="1" applyFont="1" applyFill="1" applyBorder="1" applyAlignment="1" applyProtection="1">
      <alignment horizontal="center" vertical="center" wrapText="1"/>
      <protection hidden="1"/>
    </xf>
    <xf numFmtId="0" fontId="28" fillId="0" borderId="0" xfId="3" applyFont="1" applyAlignment="1">
      <alignment vertical="center"/>
    </xf>
    <xf numFmtId="165" fontId="28" fillId="3" borderId="2" xfId="3" applyNumberFormat="1" applyFont="1" applyFill="1" applyBorder="1" applyAlignment="1">
      <alignment horizontal="center" vertical="center"/>
    </xf>
    <xf numFmtId="0" fontId="29" fillId="0" borderId="0" xfId="3" applyFont="1" applyAlignment="1">
      <alignment vertical="center"/>
    </xf>
    <xf numFmtId="1" fontId="28" fillId="3" borderId="2" xfId="13" applyNumberFormat="1" applyFont="1" applyFill="1" applyBorder="1" applyAlignment="1" applyProtection="1">
      <alignment horizontal="left" vertical="center" wrapText="1"/>
      <protection hidden="1"/>
    </xf>
    <xf numFmtId="1" fontId="31" fillId="3" borderId="2" xfId="13" applyNumberFormat="1" applyFont="1" applyFill="1" applyBorder="1" applyAlignment="1" applyProtection="1">
      <alignment horizontal="center" vertical="center" wrapText="1"/>
      <protection hidden="1"/>
    </xf>
    <xf numFmtId="1" fontId="31" fillId="3" borderId="2" xfId="13" applyNumberFormat="1" applyFont="1" applyFill="1" applyBorder="1" applyAlignment="1" applyProtection="1">
      <alignment horizontal="left" vertical="center" wrapText="1"/>
      <protection hidden="1"/>
    </xf>
    <xf numFmtId="165" fontId="31" fillId="3" borderId="2" xfId="36" applyNumberFormat="1" applyFont="1" applyFill="1" applyBorder="1" applyAlignment="1">
      <alignment horizontal="center" vertical="center"/>
    </xf>
    <xf numFmtId="0" fontId="31" fillId="0" borderId="0" xfId="3" applyFont="1" applyAlignment="1">
      <alignment vertical="center"/>
    </xf>
    <xf numFmtId="1" fontId="25" fillId="4" borderId="2" xfId="13" applyNumberFormat="1" applyFont="1" applyFill="1" applyBorder="1" applyAlignment="1" applyProtection="1">
      <alignment horizontal="center" vertical="center" wrapText="1"/>
      <protection hidden="1"/>
    </xf>
    <xf numFmtId="1" fontId="25" fillId="4" borderId="2" xfId="13" applyNumberFormat="1" applyFont="1" applyFill="1" applyBorder="1" applyAlignment="1" applyProtection="1">
      <alignment horizontal="left" vertical="center" wrapText="1"/>
      <protection hidden="1"/>
    </xf>
    <xf numFmtId="165" fontId="22" fillId="3" borderId="2" xfId="0" applyNumberFormat="1" applyFont="1" applyFill="1" applyBorder="1" applyAlignment="1">
      <alignment horizontal="center" vertical="center" wrapText="1" readingOrder="1"/>
    </xf>
    <xf numFmtId="49" fontId="22" fillId="0" borderId="0" xfId="3" applyNumberFormat="1" applyFont="1" applyAlignment="1" applyProtection="1">
      <alignment horizontal="center" vertical="center"/>
      <protection hidden="1"/>
    </xf>
    <xf numFmtId="49" fontId="23" fillId="0" borderId="0" xfId="3" applyNumberFormat="1" applyFont="1" applyAlignment="1" applyProtection="1">
      <alignment horizontal="center" vertical="center" wrapText="1"/>
      <protection hidden="1"/>
    </xf>
    <xf numFmtId="49" fontId="25" fillId="0" borderId="0" xfId="3" applyNumberFormat="1" applyFont="1" applyAlignment="1" applyProtection="1">
      <alignment horizontal="center" vertical="center" wrapText="1"/>
      <protection hidden="1"/>
    </xf>
  </cellXfs>
  <cellStyles count="37">
    <cellStyle name="Comma 2" xfId="23" xr:uid="{8C19DAB3-EB59-412F-99BF-C8B5A6D22645}"/>
    <cellStyle name="Comma 3" xfId="27" xr:uid="{B49FF81E-C680-48BC-A3D2-E769E93392A4}"/>
    <cellStyle name="Hyperlink 2" xfId="28" xr:uid="{AAAE2F82-3D29-485F-AA7F-24CCE2F82C30}"/>
    <cellStyle name="Input 2" xfId="5" xr:uid="{E12F97E4-D389-4530-B4D8-C1F93F9675F1}"/>
    <cellStyle name="Įprastas" xfId="0" builtinId="0"/>
    <cellStyle name="Įprastas 2" xfId="2" xr:uid="{649D56D3-A2D9-49B1-AF60-35FCD29832A7}"/>
    <cellStyle name="Įprastas 2 2" xfId="15" xr:uid="{E2E24F79-E645-4A0C-AE44-25AE8DB0A830}"/>
    <cellStyle name="Įprastas 3" xfId="3" xr:uid="{23681046-67FC-4C03-94C5-778226792D7D}"/>
    <cellStyle name="Įprastas 3 3" xfId="36" xr:uid="{F67926B6-A090-4A47-85B8-583775278592}"/>
    <cellStyle name="Įprastas 4" xfId="12" xr:uid="{AAB6DE19-FDF1-4197-93D2-7A4AB1AD024F}"/>
    <cellStyle name="Įprastas 5" xfId="32" xr:uid="{41D2D953-ACF3-4AE9-8935-071B9F50259E}"/>
    <cellStyle name="Įprastas 6" xfId="33" xr:uid="{24873453-8342-4A8F-979A-2C8A2132988C}"/>
    <cellStyle name="Įprastas 7" xfId="34" xr:uid="{AC7AA7A8-1534-4822-92BF-6C44A666C1ED}"/>
    <cellStyle name="Įvestis 2" xfId="1" xr:uid="{3B57FFDC-0185-405E-A16C-9C08ECF461A3}"/>
    <cellStyle name="Normal 10" xfId="20" xr:uid="{A911EDAB-A8D1-442E-A133-7C43988EACEA}"/>
    <cellStyle name="Normal 11" xfId="22" xr:uid="{DEC3F654-EC1C-430F-8816-A7D5DBFF9D9B}"/>
    <cellStyle name="Normal 12" xfId="24" xr:uid="{0B3E9C59-518A-46CC-A40E-4742BD97E09F}"/>
    <cellStyle name="Normal 12 2" xfId="25" xr:uid="{297E4CEB-FF64-4780-9A52-2B4A3408A614}"/>
    <cellStyle name="Normal 12 2 2" xfId="29" xr:uid="{5919D359-A164-4395-B65F-5B64210C62B5}"/>
    <cellStyle name="Normal 12 2 2 2" xfId="30" xr:uid="{3A56C2D0-9281-4EB6-A0C9-F56E6FC67534}"/>
    <cellStyle name="Normal 12 2 2 2 2" xfId="35" xr:uid="{E7DA113A-0962-433F-B6EA-C2D133B0EC0B}"/>
    <cellStyle name="Normal 13" xfId="26" xr:uid="{D697EA65-B67D-46FC-8C72-FA4EDB9EB1AA}"/>
    <cellStyle name="Normal 2" xfId="4" xr:uid="{6341B99F-1A4A-46C1-9449-FD01A2DB77D6}"/>
    <cellStyle name="Normal 2 4" xfId="21" xr:uid="{04E05497-8FF5-4AE5-B038-CFC11129A275}"/>
    <cellStyle name="Normal 3" xfId="6" xr:uid="{0DBDAE18-4F09-4ED2-ADA7-1FA12D3B76AA}"/>
    <cellStyle name="Normal 3 2" xfId="11" xr:uid="{8470D066-7591-44A4-AA0B-5BA28D9430CE}"/>
    <cellStyle name="Normal 4" xfId="7" xr:uid="{0901687D-B1A9-4F93-8A55-4F9FE1C9F030}"/>
    <cellStyle name="Normal 5" xfId="8" xr:uid="{5AAD8357-3257-4F00-A310-F41EE33D6AD3}"/>
    <cellStyle name="Normal 6" xfId="9" xr:uid="{4930A6B5-2C17-4FB7-8414-73F864E77278}"/>
    <cellStyle name="Normal 7" xfId="10" xr:uid="{CC9EC678-42C9-4368-B065-DEC8EBA0CCAC}"/>
    <cellStyle name="Normal 8" xfId="14" xr:uid="{E4256B99-804B-4D5F-B439-2DAC6CCB6A98}"/>
    <cellStyle name="Normal 8 2" xfId="16" xr:uid="{2C943322-7109-43B5-82AA-4AD0E0216400}"/>
    <cellStyle name="Normal 8 3" xfId="18" xr:uid="{E3D9A216-A4B1-4431-9367-9CF73E4133D1}"/>
    <cellStyle name="Normal 8 3 2" xfId="19" xr:uid="{EE9E466A-E6BE-4182-83E4-7C57E1D2D0A2}"/>
    <cellStyle name="Normal 8 4" xfId="31" xr:uid="{0A7B4CA0-6BCA-4C22-9DDE-8F8CF1DEBA50}"/>
    <cellStyle name="Normal 9" xfId="17" xr:uid="{FD491BEC-3909-4B83-A024-FB45A1C4B94E}"/>
    <cellStyle name="Normal_SAVAPYSsssss 2" xfId="13" xr:uid="{FB31F4BC-A14F-4B9D-9D9B-CF6A6B4E81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45</xdr:row>
      <xdr:rowOff>0</xdr:rowOff>
    </xdr:from>
    <xdr:to>
      <xdr:col>1</xdr:col>
      <xdr:colOff>19049</xdr:colOff>
      <xdr:row>45</xdr:row>
      <xdr:rowOff>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C6861F90-E4E4-430D-A1E0-16F485636F80}"/>
            </a:ext>
          </a:extLst>
        </xdr:cNvPr>
        <xdr:cNvSpPr>
          <a:spLocks noChangeShapeType="1"/>
        </xdr:cNvSpPr>
      </xdr:nvSpPr>
      <xdr:spPr bwMode="auto">
        <a:xfrm>
          <a:off x="447675" y="12001500"/>
          <a:ext cx="19049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D3222-F577-4092-BDDC-BABD0E6754E4}">
  <sheetPr>
    <pageSetUpPr fitToPage="1"/>
  </sheetPr>
  <dimension ref="A1:E45"/>
  <sheetViews>
    <sheetView showZeros="0" tabSelected="1" zoomScaleNormal="100" workbookViewId="0">
      <selection activeCell="B44" sqref="B44"/>
    </sheetView>
  </sheetViews>
  <sheetFormatPr defaultColWidth="9.109375" defaultRowHeight="15"/>
  <cols>
    <col min="1" max="1" width="6.6640625" style="3" customWidth="1"/>
    <col min="2" max="2" width="64.33203125" style="3" customWidth="1"/>
    <col min="3" max="3" width="40.6640625" style="3" customWidth="1"/>
    <col min="4" max="4" width="8.33203125" style="3" customWidth="1"/>
    <col min="5" max="5" width="12.33203125" style="3" customWidth="1"/>
    <col min="6" max="6" width="14.5546875" style="3" customWidth="1"/>
    <col min="7" max="16384" width="9.109375" style="3"/>
  </cols>
  <sheetData>
    <row r="1" spans="1:3" ht="79.2" customHeight="1">
      <c r="A1" s="2"/>
      <c r="C1" s="1" t="s">
        <v>82</v>
      </c>
    </row>
    <row r="2" spans="1:3" ht="18.75" customHeight="1">
      <c r="B2" s="4"/>
      <c r="C2" s="4"/>
    </row>
    <row r="3" spans="1:3" ht="32.25" customHeight="1">
      <c r="A3" s="38" t="s">
        <v>83</v>
      </c>
      <c r="B3" s="37"/>
      <c r="C3" s="37"/>
    </row>
    <row r="4" spans="1:3" ht="15.6">
      <c r="A4" s="36"/>
      <c r="B4" s="36"/>
      <c r="C4" s="5"/>
    </row>
    <row r="5" spans="1:3" ht="30">
      <c r="A5" s="6" t="s">
        <v>60</v>
      </c>
      <c r="B5" s="6" t="s">
        <v>35</v>
      </c>
      <c r="C5" s="7" t="s">
        <v>65</v>
      </c>
    </row>
    <row r="6" spans="1:3" s="11" customFormat="1" ht="15.6">
      <c r="A6" s="8" t="s">
        <v>0</v>
      </c>
      <c r="B6" s="9" t="s">
        <v>57</v>
      </c>
      <c r="C6" s="10">
        <f>+C7+C9+C13+C8</f>
        <v>49492</v>
      </c>
    </row>
    <row r="7" spans="1:3">
      <c r="A7" s="12" t="s">
        <v>1</v>
      </c>
      <c r="B7" s="13" t="s">
        <v>36</v>
      </c>
      <c r="C7" s="14">
        <v>47091</v>
      </c>
    </row>
    <row r="8" spans="1:3" ht="30">
      <c r="A8" s="12" t="s">
        <v>2</v>
      </c>
      <c r="B8" s="13" t="s">
        <v>56</v>
      </c>
      <c r="C8" s="14">
        <v>80</v>
      </c>
    </row>
    <row r="9" spans="1:3" ht="15.6">
      <c r="A9" s="8" t="s">
        <v>3</v>
      </c>
      <c r="B9" s="9" t="s">
        <v>58</v>
      </c>
      <c r="C9" s="10">
        <f t="shared" ref="C9" si="0">+C10+C11+C12</f>
        <v>2171</v>
      </c>
    </row>
    <row r="10" spans="1:3">
      <c r="A10" s="12" t="s">
        <v>4</v>
      </c>
      <c r="B10" s="13" t="s">
        <v>37</v>
      </c>
      <c r="C10" s="15">
        <v>830</v>
      </c>
    </row>
    <row r="11" spans="1:3">
      <c r="A11" s="12" t="s">
        <v>5</v>
      </c>
      <c r="B11" s="13" t="s">
        <v>38</v>
      </c>
      <c r="C11" s="15">
        <v>21</v>
      </c>
    </row>
    <row r="12" spans="1:3">
      <c r="A12" s="12" t="s">
        <v>6</v>
      </c>
      <c r="B12" s="13" t="s">
        <v>39</v>
      </c>
      <c r="C12" s="15">
        <v>1320</v>
      </c>
    </row>
    <row r="13" spans="1:3" ht="15.6">
      <c r="A13" s="8" t="s">
        <v>7</v>
      </c>
      <c r="B13" s="9" t="s">
        <v>59</v>
      </c>
      <c r="C13" s="14">
        <f>C14</f>
        <v>150</v>
      </c>
    </row>
    <row r="14" spans="1:3">
      <c r="A14" s="12" t="s">
        <v>8</v>
      </c>
      <c r="B14" s="13" t="s">
        <v>40</v>
      </c>
      <c r="C14" s="16">
        <v>150</v>
      </c>
    </row>
    <row r="15" spans="1:3" ht="17.25" customHeight="1">
      <c r="A15" s="8" t="s">
        <v>9</v>
      </c>
      <c r="B15" s="9" t="s">
        <v>71</v>
      </c>
      <c r="C15" s="10">
        <f>C20+C16+C17+C19+C18</f>
        <v>44493.1</v>
      </c>
    </row>
    <row r="16" spans="1:3" ht="30">
      <c r="A16" s="12" t="s">
        <v>10</v>
      </c>
      <c r="B16" s="13" t="s">
        <v>62</v>
      </c>
      <c r="C16" s="35">
        <v>8161.3</v>
      </c>
    </row>
    <row r="17" spans="1:5">
      <c r="A17" s="12" t="s">
        <v>11</v>
      </c>
      <c r="B17" s="13" t="s">
        <v>69</v>
      </c>
      <c r="C17" s="15">
        <v>23022.5</v>
      </c>
    </row>
    <row r="18" spans="1:5">
      <c r="A18" s="12" t="s">
        <v>12</v>
      </c>
      <c r="B18" s="13" t="s">
        <v>41</v>
      </c>
      <c r="C18" s="15">
        <v>767.7</v>
      </c>
    </row>
    <row r="19" spans="1:5">
      <c r="A19" s="12" t="s">
        <v>13</v>
      </c>
      <c r="B19" s="13" t="s">
        <v>63</v>
      </c>
      <c r="C19" s="15">
        <v>4771</v>
      </c>
      <c r="E19" s="17"/>
    </row>
    <row r="20" spans="1:5" ht="30">
      <c r="A20" s="12" t="s">
        <v>14</v>
      </c>
      <c r="B20" s="13" t="s">
        <v>66</v>
      </c>
      <c r="C20" s="18">
        <v>7770.6</v>
      </c>
    </row>
    <row r="21" spans="1:5" ht="15.6">
      <c r="A21" s="8" t="s">
        <v>15</v>
      </c>
      <c r="B21" s="9" t="s">
        <v>75</v>
      </c>
      <c r="C21" s="10">
        <f>C22+C27+C31+C36+C35</f>
        <v>5098.2</v>
      </c>
    </row>
    <row r="22" spans="1:5" ht="15.6">
      <c r="A22" s="8" t="s">
        <v>16</v>
      </c>
      <c r="B22" s="9" t="s">
        <v>76</v>
      </c>
      <c r="C22" s="10">
        <f>C24+C25+C26+C23</f>
        <v>481</v>
      </c>
    </row>
    <row r="23" spans="1:5">
      <c r="A23" s="12" t="s">
        <v>17</v>
      </c>
      <c r="B23" s="13" t="s">
        <v>67</v>
      </c>
      <c r="C23" s="15">
        <v>100</v>
      </c>
    </row>
    <row r="24" spans="1:5" ht="30">
      <c r="A24" s="12" t="s">
        <v>18</v>
      </c>
      <c r="B24" s="13" t="s">
        <v>42</v>
      </c>
      <c r="C24" s="15">
        <v>250</v>
      </c>
    </row>
    <row r="25" spans="1:5">
      <c r="A25" s="12" t="s">
        <v>19</v>
      </c>
      <c r="B25" s="13" t="s">
        <v>43</v>
      </c>
      <c r="C25" s="15">
        <v>41</v>
      </c>
    </row>
    <row r="26" spans="1:5">
      <c r="A26" s="12" t="s">
        <v>64</v>
      </c>
      <c r="B26" s="13" t="s">
        <v>44</v>
      </c>
      <c r="C26" s="15">
        <v>90</v>
      </c>
    </row>
    <row r="27" spans="1:5" ht="15.6">
      <c r="A27" s="8" t="s">
        <v>20</v>
      </c>
      <c r="B27" s="9" t="s">
        <v>77</v>
      </c>
      <c r="C27" s="10">
        <f>C28+C29+C30</f>
        <v>2440.5</v>
      </c>
    </row>
    <row r="28" spans="1:5">
      <c r="A28" s="12" t="s">
        <v>21</v>
      </c>
      <c r="B28" s="13" t="s">
        <v>45</v>
      </c>
      <c r="C28" s="15">
        <v>692.7</v>
      </c>
    </row>
    <row r="29" spans="1:5">
      <c r="A29" s="12" t="s">
        <v>22</v>
      </c>
      <c r="B29" s="13" t="s">
        <v>46</v>
      </c>
      <c r="C29" s="15">
        <v>393.3</v>
      </c>
    </row>
    <row r="30" spans="1:5" ht="30">
      <c r="A30" s="12" t="s">
        <v>23</v>
      </c>
      <c r="B30" s="13" t="s">
        <v>47</v>
      </c>
      <c r="C30" s="15">
        <v>1354.5</v>
      </c>
    </row>
    <row r="31" spans="1:5" ht="15.6">
      <c r="A31" s="8" t="s">
        <v>24</v>
      </c>
      <c r="B31" s="9" t="s">
        <v>78</v>
      </c>
      <c r="C31" s="10">
        <f>C32+C33</f>
        <v>1992.7</v>
      </c>
    </row>
    <row r="32" spans="1:5">
      <c r="A32" s="12" t="s">
        <v>25</v>
      </c>
      <c r="B32" s="13" t="s">
        <v>48</v>
      </c>
      <c r="C32" s="16">
        <v>55</v>
      </c>
    </row>
    <row r="33" spans="1:5">
      <c r="A33" s="12" t="s">
        <v>26</v>
      </c>
      <c r="B33" s="13" t="s">
        <v>61</v>
      </c>
      <c r="C33" s="16">
        <f>+C34+37.7</f>
        <v>1937.7</v>
      </c>
    </row>
    <row r="34" spans="1:5">
      <c r="A34" s="12" t="s">
        <v>72</v>
      </c>
      <c r="B34" s="13" t="s">
        <v>49</v>
      </c>
      <c r="C34" s="14">
        <v>1900</v>
      </c>
    </row>
    <row r="35" spans="1:5" ht="15.6">
      <c r="A35" s="8" t="s">
        <v>27</v>
      </c>
      <c r="B35" s="9" t="s">
        <v>70</v>
      </c>
      <c r="C35" s="19">
        <v>60</v>
      </c>
    </row>
    <row r="36" spans="1:5" ht="15.6">
      <c r="A36" s="8" t="s">
        <v>28</v>
      </c>
      <c r="B36" s="9" t="s">
        <v>50</v>
      </c>
      <c r="C36" s="19">
        <v>124</v>
      </c>
      <c r="D36" s="20"/>
      <c r="E36" s="20"/>
    </row>
    <row r="37" spans="1:5" ht="31.2">
      <c r="A37" s="8" t="s">
        <v>29</v>
      </c>
      <c r="B37" s="9" t="s">
        <v>79</v>
      </c>
      <c r="C37" s="10">
        <f>C38+C39</f>
        <v>155</v>
      </c>
    </row>
    <row r="38" spans="1:5">
      <c r="A38" s="12" t="s">
        <v>30</v>
      </c>
      <c r="B38" s="13" t="s">
        <v>51</v>
      </c>
      <c r="C38" s="14">
        <v>125</v>
      </c>
    </row>
    <row r="39" spans="1:5">
      <c r="A39" s="12" t="s">
        <v>31</v>
      </c>
      <c r="B39" s="13" t="s">
        <v>52</v>
      </c>
      <c r="C39" s="14">
        <v>30</v>
      </c>
    </row>
    <row r="40" spans="1:5" ht="22.5" customHeight="1">
      <c r="A40" s="21" t="s">
        <v>32</v>
      </c>
      <c r="B40" s="22" t="s">
        <v>80</v>
      </c>
      <c r="C40" s="23">
        <f>C6+C15+C21+C37</f>
        <v>99238.3</v>
      </c>
    </row>
    <row r="41" spans="1:5" ht="18.75" customHeight="1">
      <c r="A41" s="24" t="s">
        <v>33</v>
      </c>
      <c r="B41" s="25" t="s">
        <v>68</v>
      </c>
      <c r="C41" s="26">
        <v>5300</v>
      </c>
      <c r="D41" s="27"/>
    </row>
    <row r="42" spans="1:5" ht="18.75" customHeight="1">
      <c r="A42" s="24" t="s">
        <v>34</v>
      </c>
      <c r="B42" s="28" t="s">
        <v>84</v>
      </c>
      <c r="C42" s="26">
        <f>C43+C44</f>
        <v>5206</v>
      </c>
    </row>
    <row r="43" spans="1:5" s="32" customFormat="1" ht="14.4">
      <c r="A43" s="29" t="s">
        <v>73</v>
      </c>
      <c r="B43" s="30" t="s">
        <v>53</v>
      </c>
      <c r="C43" s="31">
        <v>1923.5</v>
      </c>
    </row>
    <row r="44" spans="1:5" s="32" customFormat="1" ht="14.4">
      <c r="A44" s="29" t="s">
        <v>74</v>
      </c>
      <c r="B44" s="30" t="s">
        <v>54</v>
      </c>
      <c r="C44" s="31">
        <v>3282.5</v>
      </c>
    </row>
    <row r="45" spans="1:5" ht="17.25" customHeight="1">
      <c r="A45" s="33" t="s">
        <v>55</v>
      </c>
      <c r="B45" s="34" t="s">
        <v>81</v>
      </c>
      <c r="C45" s="23">
        <f>C40+C41+C42</f>
        <v>109744.3</v>
      </c>
    </row>
  </sheetData>
  <mergeCells count="2">
    <mergeCell ref="A4:B4"/>
    <mergeCell ref="A3:C3"/>
  </mergeCells>
  <pageMargins left="1.1811023622047245" right="0.39370078740157483" top="0.78740157480314965" bottom="0.78740157480314965" header="0.31496062992125984" footer="0.31496062992125984"/>
  <pageSetup paperSize="9"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1 priedas </vt:lpstr>
      <vt:lpstr>'1 priedas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Krause</dc:creator>
  <cp:lastModifiedBy>Deimantė Račiūnienė</cp:lastModifiedBy>
  <cp:lastPrinted>2026-01-25T15:48:03Z</cp:lastPrinted>
  <dcterms:created xsi:type="dcterms:W3CDTF">2021-06-07T13:44:55Z</dcterms:created>
  <dcterms:modified xsi:type="dcterms:W3CDTF">2026-01-26T09:40:40Z</dcterms:modified>
</cp:coreProperties>
</file>